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07" tabRatio="916" firstSheet="14" activeTab="19"/>
  </bookViews>
  <sheets>
    <sheet name="一般公共预算收入" sheetId="1" r:id="rId1"/>
    <sheet name="一般公共预算支出（功能分类）" sheetId="2" r:id="rId2"/>
    <sheet name="一般公共预算（本级）基本支出决算表" sheetId="3" r:id="rId3"/>
    <sheet name="一般公共预算本级支出决算表（经济分类)" sheetId="4" r:id="rId4"/>
    <sheet name="一般公共预算基本支出决算表（经济分类）" sheetId="5" r:id="rId5"/>
    <sheet name="一般公共预算税收返还和转移支付决算表" sheetId="6" r:id="rId6"/>
    <sheet name="一般债务限额余额表" sheetId="8" r:id="rId7"/>
    <sheet name="转移支付支出分地区" sheetId="9" r:id="rId8"/>
    <sheet name="转移支付支出分项目" sheetId="11" r:id="rId9"/>
    <sheet name="基金收" sheetId="12" r:id="rId10"/>
    <sheet name="基金支" sheetId="13" r:id="rId11"/>
    <sheet name="政府性基金本级支出决算表（功能分类）" sheetId="14" r:id="rId12"/>
    <sheet name="社保基金收" sheetId="15" r:id="rId13"/>
    <sheet name="社保基金支" sheetId="16" r:id="rId14"/>
    <sheet name="国有资本经营预算收入决算表" sheetId="17" r:id="rId15"/>
    <sheet name="国有资本经营预算支出决算表" sheetId="18" r:id="rId16"/>
    <sheet name="国有资本经营预算本级支出决算表" sheetId="19" r:id="rId17"/>
    <sheet name="国有资本经营预算本级支出明细表（功能分类）" sheetId="29" r:id="rId18"/>
    <sheet name="国有资本转移支" sheetId="20" r:id="rId19"/>
    <sheet name="三公经费" sheetId="21" r:id="rId20"/>
    <sheet name="基金转移支付" sheetId="22" r:id="rId21"/>
    <sheet name="专项债务限额余额表" sheetId="23" r:id="rId22"/>
    <sheet name="一般预算本级收入分级表" sheetId="24" r:id="rId23"/>
    <sheet name="一般预算本级支出分级表" sheetId="25" r:id="rId24"/>
    <sheet name="一般公共预算基本支出" sheetId="26" r:id="rId25"/>
    <sheet name="Sheet1" sheetId="30" r:id="rId26"/>
  </sheets>
  <definedNames>
    <definedName name="_xlnm._FilterDatabase" localSheetId="0" hidden="1">一般公共预算收入!$A$5:$B$603</definedName>
    <definedName name="_xlnm._FilterDatabase" localSheetId="1" hidden="1">'一般公共预算支出（功能分类）'!$A$4:$B$1303</definedName>
    <definedName name="_xlnm._FilterDatabase" localSheetId="2" hidden="1">'一般公共预算（本级）基本支出决算表'!$A$4:$B$69</definedName>
    <definedName name="_xlnm._FilterDatabase" localSheetId="4" hidden="1">'一般公共预算基本支出决算表（经济分类）'!$A$4:$C$70</definedName>
  </definedNames>
  <calcPr calcId="144525"/>
</workbook>
</file>

<file path=xl/sharedStrings.xml><?xml version="1.0" encoding="utf-8"?>
<sst xmlns="http://schemas.openxmlformats.org/spreadsheetml/2006/main" count="43693" uniqueCount="3527">
  <si>
    <t>2023年度方城县一般公共预算收入决算明细表</t>
  </si>
  <si>
    <t>单位:万元</t>
  </si>
  <si>
    <t>科目编码</t>
  </si>
  <si>
    <t>科目名称</t>
  </si>
  <si>
    <t>决算数</t>
  </si>
  <si>
    <t>一般公共预算收入</t>
  </si>
  <si>
    <t>税收收入</t>
  </si>
  <si>
    <t xml:space="preserve">  增值税</t>
  </si>
  <si>
    <t xml:space="preserve">    国内增值税</t>
  </si>
  <si>
    <t xml:space="preserve">      国有企业增值税</t>
  </si>
  <si>
    <t xml:space="preserve">      集体企业增值税</t>
  </si>
  <si>
    <t xml:space="preserve">      股份制企业增值税</t>
  </si>
  <si>
    <t xml:space="preserve">      联营企业增值税</t>
  </si>
  <si>
    <t xml:space="preserve">      港澳台和外商投资企业增值税</t>
  </si>
  <si>
    <t xml:space="preserve">      私营企业增值税</t>
  </si>
  <si>
    <t xml:space="preserve">      中国国家铁路集团有限公司改征增值税待分配收入</t>
  </si>
  <si>
    <t xml:space="preserve">      中国国家铁路集团有限公司改征增值税收入</t>
  </si>
  <si>
    <t xml:space="preserve">      其他增值税</t>
  </si>
  <si>
    <t xml:space="preserve">      增值税税款滞纳金、罚款收入</t>
  </si>
  <si>
    <t xml:space="preserve">      残疾人就业增值税退税</t>
  </si>
  <si>
    <t xml:space="preserve">      软件增值税退税</t>
  </si>
  <si>
    <t xml:space="preserve">      宣传文化单位增值税退税</t>
  </si>
  <si>
    <t xml:space="preserve">      核电站增值税退税</t>
  </si>
  <si>
    <t xml:space="preserve">      资源综合利用增值税退税</t>
  </si>
  <si>
    <t xml:space="preserve">      黄金增值税退税</t>
  </si>
  <si>
    <t xml:space="preserve">      光伏发电增值税退税</t>
  </si>
  <si>
    <t xml:space="preserve">      风力发电增值税退税</t>
  </si>
  <si>
    <t xml:space="preserve">      管道运输增值税退税</t>
  </si>
  <si>
    <t xml:space="preserve">      融资租赁增值税退税</t>
  </si>
  <si>
    <t xml:space="preserve">      增值税留抵退税</t>
  </si>
  <si>
    <t xml:space="preserve">      增值税留抵退税省级调库</t>
  </si>
  <si>
    <t xml:space="preserve">      增值税留抵退税省级以下调库</t>
  </si>
  <si>
    <t xml:space="preserve">      小微企业原政策增值税留抵退税</t>
  </si>
  <si>
    <t xml:space="preserve">      小微企业新增政策增值税留抵退税</t>
  </si>
  <si>
    <t xml:space="preserve">      其他企业原政策增值税留抵退税</t>
  </si>
  <si>
    <t xml:space="preserve">      其他企业新增政策增值税留抵退税</t>
  </si>
  <si>
    <t xml:space="preserve">      其他增值税退税</t>
  </si>
  <si>
    <t xml:space="preserve">      免抵调增增值税</t>
  </si>
  <si>
    <t xml:space="preserve">      成品油价格和税费改革增值税划出</t>
  </si>
  <si>
    <t xml:space="preserve">      成品油价格和税费改革增值税划入</t>
  </si>
  <si>
    <t xml:space="preserve">      跨省管道运输企业增值税</t>
  </si>
  <si>
    <t xml:space="preserve">      跨省管道运输企业增值税待分配收入</t>
  </si>
  <si>
    <t xml:space="preserve">    进口货物增值税(项)</t>
  </si>
  <si>
    <t xml:space="preserve">      进口货物增值税(目)</t>
  </si>
  <si>
    <t xml:space="preserve">      进口货物增值税税款滞纳金、罚款收入</t>
  </si>
  <si>
    <t xml:space="preserve">      进口货物退增值税</t>
  </si>
  <si>
    <t xml:space="preserve">    出口业务退增值税(项)</t>
  </si>
  <si>
    <t xml:space="preserve">      出口业务退增值税(目)</t>
  </si>
  <si>
    <t xml:space="preserve">      免抵调减增值税</t>
  </si>
  <si>
    <t xml:space="preserve">  消费税</t>
  </si>
  <si>
    <t xml:space="preserve">    国内消费税</t>
  </si>
  <si>
    <t xml:space="preserve">      国有企业消费税</t>
  </si>
  <si>
    <t xml:space="preserve">      集体企业消费税</t>
  </si>
  <si>
    <t xml:space="preserve">      股份制企业消费税</t>
  </si>
  <si>
    <t xml:space="preserve">      联营企业消费税</t>
  </si>
  <si>
    <t xml:space="preserve">      港澳台和外商投资企业消费税</t>
  </si>
  <si>
    <t xml:space="preserve">      私营企业消费税</t>
  </si>
  <si>
    <t xml:space="preserve">      成品油消费税</t>
  </si>
  <si>
    <t xml:space="preserve">      其他消费税</t>
  </si>
  <si>
    <t xml:space="preserve">      消费税税款滞纳金、罚款收入</t>
  </si>
  <si>
    <t xml:space="preserve">      成品油消费税退税</t>
  </si>
  <si>
    <t xml:space="preserve">      其他消费税退税</t>
  </si>
  <si>
    <t xml:space="preserve">    进口消费品消费税</t>
  </si>
  <si>
    <t xml:space="preserve">      进口成品油消费税</t>
  </si>
  <si>
    <t xml:space="preserve">      进口其他消费品消费税</t>
  </si>
  <si>
    <t xml:space="preserve">      进口消费品消费税税款滞纳金、罚款收入</t>
  </si>
  <si>
    <t xml:space="preserve">      进口成品油消费税退税</t>
  </si>
  <si>
    <t xml:space="preserve">      进口其他消费品退消费税</t>
  </si>
  <si>
    <t xml:space="preserve">    出口消费品退消费税</t>
  </si>
  <si>
    <t xml:space="preserve">  企业所得税</t>
  </si>
  <si>
    <t xml:space="preserve">    国有冶金工业所得税</t>
  </si>
  <si>
    <t xml:space="preserve">    国有有色金属工业所得税</t>
  </si>
  <si>
    <t xml:space="preserve">    国有煤炭工业所得税</t>
  </si>
  <si>
    <t xml:space="preserve">    国有电力工业所得税</t>
  </si>
  <si>
    <t xml:space="preserve">    国有石油和化学工业所得税</t>
  </si>
  <si>
    <t xml:space="preserve">    国有机械工业所得税</t>
  </si>
  <si>
    <t xml:space="preserve">    国有汽车工业所得税</t>
  </si>
  <si>
    <t xml:space="preserve">    国有核工业所得税</t>
  </si>
  <si>
    <t xml:space="preserve">    国有航空工业所得税</t>
  </si>
  <si>
    <t xml:space="preserve">    国有航天工业所得税</t>
  </si>
  <si>
    <t xml:space="preserve">    国有电子工业所得税</t>
  </si>
  <si>
    <t xml:space="preserve">    国有兵器工业所得税</t>
  </si>
  <si>
    <t xml:space="preserve">    国有船舶工业所得税</t>
  </si>
  <si>
    <t xml:space="preserve">    国有建筑材料工业所得税</t>
  </si>
  <si>
    <t xml:space="preserve">    国有烟草企业所得税</t>
  </si>
  <si>
    <t xml:space="preserve">    国有纺织企业所得税</t>
  </si>
  <si>
    <t xml:space="preserve">    国有铁道企业所得税</t>
  </si>
  <si>
    <t xml:space="preserve">      中国国家铁路集团有限公司集中缴纳的铁路运输企业所得税</t>
  </si>
  <si>
    <t xml:space="preserve">      中国国家铁路集团有限公司集中缴纳的铁路运输企业所得税待分配收入</t>
  </si>
  <si>
    <t xml:space="preserve">      其他国有铁道企业所得税</t>
  </si>
  <si>
    <t xml:space="preserve">    国有交通企业所得税</t>
  </si>
  <si>
    <t xml:space="preserve">    国有邮政企业所得税</t>
  </si>
  <si>
    <t xml:space="preserve">    国有民航企业所得税</t>
  </si>
  <si>
    <t xml:space="preserve">    国有海洋石油天然气企业所得税</t>
  </si>
  <si>
    <t xml:space="preserve">    国有外贸企业所得税</t>
  </si>
  <si>
    <t xml:space="preserve">    国有银行所得税</t>
  </si>
  <si>
    <t xml:space="preserve">      中国进出口银行所得税</t>
  </si>
  <si>
    <t xml:space="preserve">      中国农业发展银行所得税</t>
  </si>
  <si>
    <t xml:space="preserve">      其他国有银行所得税</t>
  </si>
  <si>
    <t xml:space="preserve">    国有非银行金融企业所得税</t>
  </si>
  <si>
    <t xml:space="preserve">      中国建银投资有限责任公司所得税</t>
  </si>
  <si>
    <t xml:space="preserve">      中国投资有限责任公司所得税</t>
  </si>
  <si>
    <t xml:space="preserve">      中投公司所属其他公司所得税</t>
  </si>
  <si>
    <t xml:space="preserve">      其他国有非银行金融企业所得税</t>
  </si>
  <si>
    <t xml:space="preserve">    国有保险企业所得税</t>
  </si>
  <si>
    <t xml:space="preserve">    国有文教企业所得税</t>
  </si>
  <si>
    <t xml:space="preserve">      国有电影企业所得税</t>
  </si>
  <si>
    <t xml:space="preserve">      国有出版企业所得税</t>
  </si>
  <si>
    <t xml:space="preserve">      其他国有文教企业所得税</t>
  </si>
  <si>
    <t xml:space="preserve">    国有水产企业所得税</t>
  </si>
  <si>
    <t xml:space="preserve">    国有森林工业企业所得税</t>
  </si>
  <si>
    <t xml:space="preserve">    国有电信企业所得税</t>
  </si>
  <si>
    <t xml:space="preserve">    国有农垦企业所得税</t>
  </si>
  <si>
    <t xml:space="preserve">    其他国有企业所得税</t>
  </si>
  <si>
    <t xml:space="preserve">    集体企业所得税</t>
  </si>
  <si>
    <t xml:space="preserve">    股份制企业所得税</t>
  </si>
  <si>
    <t xml:space="preserve">      股份制海洋石油天然气企业所得税</t>
  </si>
  <si>
    <t xml:space="preserve">      中国石油天然气股份有限公司所得税</t>
  </si>
  <si>
    <t xml:space="preserve">      中国石油化工股份有限公司所得税</t>
  </si>
  <si>
    <t xml:space="preserve">      中国工商银行股份有限公司所得税</t>
  </si>
  <si>
    <t xml:space="preserve">      中国建设银行股份有限公司所得税</t>
  </si>
  <si>
    <t xml:space="preserve">      中国银行股份有限公司所得税</t>
  </si>
  <si>
    <t xml:space="preserve">      长江电力股份有限公司所得税</t>
  </si>
  <si>
    <t xml:space="preserve">      中国农业银行股份有限公司所得税</t>
  </si>
  <si>
    <t xml:space="preserve">      国家开发银行股份有限公司所得税</t>
  </si>
  <si>
    <t xml:space="preserve">      中国邮政储蓄银行股份有限公司所得税</t>
  </si>
  <si>
    <t xml:space="preserve">      中国信达资产管理股份有限公司所得税</t>
  </si>
  <si>
    <t xml:space="preserve">      跨省合资铁路企业所得税</t>
  </si>
  <si>
    <t xml:space="preserve">      中国华融资产管理股份有限公司所得税</t>
  </si>
  <si>
    <t xml:space="preserve">      中国长城资产管理公司所得税</t>
  </si>
  <si>
    <t xml:space="preserve">      中国东方资产管理公司所得税</t>
  </si>
  <si>
    <t xml:space="preserve">      其他股份制企业所得税</t>
  </si>
  <si>
    <t xml:space="preserve">    联营企业所得税</t>
  </si>
  <si>
    <t xml:space="preserve">    港澳台和外商投资企业所得税</t>
  </si>
  <si>
    <t xml:space="preserve">      港澳台和外商投资海上石油天然气企业所得税</t>
  </si>
  <si>
    <t xml:space="preserve">      其他港澳台和外商投资企业所得税</t>
  </si>
  <si>
    <t xml:space="preserve">    私营企业所得税</t>
  </si>
  <si>
    <t xml:space="preserve">    其他企业所得税</t>
  </si>
  <si>
    <t xml:space="preserve">    分支机构预缴所得税</t>
  </si>
  <si>
    <t xml:space="preserve">      国有企业分支机构预缴所得税</t>
  </si>
  <si>
    <t xml:space="preserve">      股份制企业分支机构预缴所得税</t>
  </si>
  <si>
    <t xml:space="preserve">      港澳台和外商投资企业分支机构预缴所得税</t>
  </si>
  <si>
    <t xml:space="preserve">      其他企业分支机构预缴所得税</t>
  </si>
  <si>
    <t xml:space="preserve">    总机构预缴所得税</t>
  </si>
  <si>
    <t xml:space="preserve">      国有企业总机构预缴所得税</t>
  </si>
  <si>
    <t xml:space="preserve">      股份制企业总机构预缴所得税</t>
  </si>
  <si>
    <t xml:space="preserve">      港澳台和外商投资企业总机构预缴所得税</t>
  </si>
  <si>
    <t xml:space="preserve">      其他企业总机构预缴所得税</t>
  </si>
  <si>
    <t xml:space="preserve">    总机构汇算清缴所得税</t>
  </si>
  <si>
    <t xml:space="preserve">      国有企业总机构汇算清缴所得税</t>
  </si>
  <si>
    <t xml:space="preserve">      股份制企业总机构汇算清缴所得税</t>
  </si>
  <si>
    <t xml:space="preserve">      港澳台和外商投资企业总机构汇算清缴所得税</t>
  </si>
  <si>
    <t xml:space="preserve">      其他企业总机构汇算清缴所得税</t>
  </si>
  <si>
    <t xml:space="preserve">    企业所得税待分配收入</t>
  </si>
  <si>
    <t xml:space="preserve">      国有企业所得税待分配收入</t>
  </si>
  <si>
    <t xml:space="preserve">      股份制企业所得税待分配收入</t>
  </si>
  <si>
    <t xml:space="preserve">      港澳台和外商投资企业所得税待分配收入</t>
  </si>
  <si>
    <t xml:space="preserve">      其他企业所得税待分配收入</t>
  </si>
  <si>
    <t xml:space="preserve">    跨市县分支机构预缴所得税</t>
  </si>
  <si>
    <t xml:space="preserve">    跨市县总机构预缴所得税</t>
  </si>
  <si>
    <t xml:space="preserve">    跨市县总机构汇算清缴所得税</t>
  </si>
  <si>
    <t xml:space="preserve">    省以下企业所得税待分配收入</t>
  </si>
  <si>
    <t xml:space="preserve">    跨市县分支机构汇算清缴所得税</t>
  </si>
  <si>
    <t xml:space="preserve">      国有企业分支机构汇算清缴所得税</t>
  </si>
  <si>
    <t xml:space="preserve">      股份制企业分支机构汇算清缴所得税</t>
  </si>
  <si>
    <t xml:space="preserve">      港澳台和外商投资企业分支机构汇算清缴所得税</t>
  </si>
  <si>
    <t xml:space="preserve">      其他企业分支机构汇算清缴所得税</t>
  </si>
  <si>
    <t xml:space="preserve">    分支机构汇算清缴所得税</t>
  </si>
  <si>
    <t xml:space="preserve">    企业所得税税款滞纳金、罚款、加收利息收入</t>
  </si>
  <si>
    <t xml:space="preserve">      内资企业所得税税款滞纳金、罚款、加收利息收入</t>
  </si>
  <si>
    <t xml:space="preserve">      港澳台和外商投资企业所得税税款滞纳金、罚款、加收利息收入</t>
  </si>
  <si>
    <t xml:space="preserve">      中央企业所得税税款滞纳金、罚款、加收利息收入</t>
  </si>
  <si>
    <t xml:space="preserve">    跨省管道运输企业所得税</t>
  </si>
  <si>
    <t xml:space="preserve">    跨省管道运输企业所得税待分配收入</t>
  </si>
  <si>
    <t xml:space="preserve">  企业所得税退税</t>
  </si>
  <si>
    <t xml:space="preserve">    国有冶金工业所得税退税</t>
  </si>
  <si>
    <t xml:space="preserve">    国有有色金属工业所得税退税</t>
  </si>
  <si>
    <t xml:space="preserve">    国有煤炭工业所得税退税</t>
  </si>
  <si>
    <t xml:space="preserve">    国有电力工业所得税退税</t>
  </si>
  <si>
    <t xml:space="preserve">    国有石油和化学工业所得税退税</t>
  </si>
  <si>
    <t xml:space="preserve">    国有机械工业所得税退税</t>
  </si>
  <si>
    <t xml:space="preserve">    国有汽车工业所得税退税</t>
  </si>
  <si>
    <t xml:space="preserve">    国有核工业所得税退税</t>
  </si>
  <si>
    <t xml:space="preserve">    国有航空工业所得税退税</t>
  </si>
  <si>
    <t xml:space="preserve">    国有航天工业所得税退税</t>
  </si>
  <si>
    <t xml:space="preserve">    国有电子工业所得税退税</t>
  </si>
  <si>
    <t xml:space="preserve">    国有兵器工业所得税退税</t>
  </si>
  <si>
    <t xml:space="preserve">    国有船舶工业所得税退税</t>
  </si>
  <si>
    <t xml:space="preserve">    国有建筑材料工业所得税退税</t>
  </si>
  <si>
    <t xml:space="preserve">    国有烟草企业所得税退税</t>
  </si>
  <si>
    <t xml:space="preserve">    国有纺织企业所得税退税</t>
  </si>
  <si>
    <t xml:space="preserve">    国有铁道企业所得税退税</t>
  </si>
  <si>
    <t xml:space="preserve">    国有交通企业所得税退税</t>
  </si>
  <si>
    <t xml:space="preserve">    国有邮政企业所得税退税</t>
  </si>
  <si>
    <t xml:space="preserve">    国有民航企业所得税退税</t>
  </si>
  <si>
    <t xml:space="preserve">    海洋石油天然气企业所得税退税</t>
  </si>
  <si>
    <t xml:space="preserve">    国有外贸企业所得税退税</t>
  </si>
  <si>
    <t xml:space="preserve">    国有银行所得税退税</t>
  </si>
  <si>
    <t xml:space="preserve">      中国进出口银行所得税退税</t>
  </si>
  <si>
    <t xml:space="preserve">      中国农业发展银行所得税退税</t>
  </si>
  <si>
    <t xml:space="preserve">      其他国有银行所得税退税</t>
  </si>
  <si>
    <t xml:space="preserve">    国有非银行金融企业所得税退税</t>
  </si>
  <si>
    <t xml:space="preserve">      中国投资有限责任公司所得税退税</t>
  </si>
  <si>
    <t xml:space="preserve">      其他国有非银行金融企业所得税退税</t>
  </si>
  <si>
    <t xml:space="preserve">    国有保险企业所得税退税</t>
  </si>
  <si>
    <t xml:space="preserve">    国有文教企业所得税退税</t>
  </si>
  <si>
    <t xml:space="preserve">      国有电影企业所得税退税</t>
  </si>
  <si>
    <t xml:space="preserve">      国有出版企业所得税退税</t>
  </si>
  <si>
    <t xml:space="preserve">      其他国有文教企业所得税退税</t>
  </si>
  <si>
    <t xml:space="preserve">    国有水产企业所得税退税</t>
  </si>
  <si>
    <t xml:space="preserve">    国有森林工业企业所得税退税</t>
  </si>
  <si>
    <t xml:space="preserve">    国有电信企业所得税退税</t>
  </si>
  <si>
    <t xml:space="preserve">    其他国有企业所得税退税</t>
  </si>
  <si>
    <t xml:space="preserve">    集体企业所得税退税</t>
  </si>
  <si>
    <t xml:space="preserve">    股份制企业所得税退税</t>
  </si>
  <si>
    <t xml:space="preserve">      中国工商银行股份有限公司所得税退税</t>
  </si>
  <si>
    <t xml:space="preserve">      中国建设银行股份有限公司所得税退税</t>
  </si>
  <si>
    <t xml:space="preserve">      中国银行股份有限公司所得税退税</t>
  </si>
  <si>
    <t xml:space="preserve">      中国农业银行股份有限公司所得税退税</t>
  </si>
  <si>
    <t xml:space="preserve">      国家开发银行股份有限公司所得税退税</t>
  </si>
  <si>
    <t xml:space="preserve">      中国邮政储蓄银行股份有限公司所得税退税</t>
  </si>
  <si>
    <t xml:space="preserve">      中国信达资产管理股份有限公司所得税退税</t>
  </si>
  <si>
    <t xml:space="preserve">      中国华融资产管理股份有限公司所得税退税</t>
  </si>
  <si>
    <t xml:space="preserve">      中国长城资产管理公司所得税退税</t>
  </si>
  <si>
    <t xml:space="preserve">      中国东方资产管理公司所得税退税</t>
  </si>
  <si>
    <t xml:space="preserve">      其他股份制企业所得税退税</t>
  </si>
  <si>
    <t xml:space="preserve">    联营企业所得税退税</t>
  </si>
  <si>
    <t xml:space="preserve">    私营企业所得税退税</t>
  </si>
  <si>
    <t xml:space="preserve">    跨省市总分机构企业所得税退税</t>
  </si>
  <si>
    <t xml:space="preserve">      国有跨省市总分机构企业所得税退税</t>
  </si>
  <si>
    <t xml:space="preserve">      股份制跨省市总分机构企业所得税退税</t>
  </si>
  <si>
    <t xml:space="preserve">      港澳台和外商投资跨省市总分机构企业所得税退税</t>
  </si>
  <si>
    <t xml:space="preserve">      其他跨省市总分机构企业所得税退税</t>
  </si>
  <si>
    <t xml:space="preserve">    跨市县总分机构企业所得税退税</t>
  </si>
  <si>
    <t xml:space="preserve">      国有跨市县总分机构企业所得税退税</t>
  </si>
  <si>
    <t xml:space="preserve">      股份制跨市县总分机构企业所得税退税</t>
  </si>
  <si>
    <t xml:space="preserve">      港澳台和外商投资跨市县总分机构企业所得税退税</t>
  </si>
  <si>
    <t xml:space="preserve">      其他跨市县总分机构企业所得税退税</t>
  </si>
  <si>
    <t xml:space="preserve">    其他企业所得税退税</t>
  </si>
  <si>
    <t xml:space="preserve">  个人所得税(款)</t>
  </si>
  <si>
    <t xml:space="preserve">    个人所得税(项)</t>
  </si>
  <si>
    <t xml:space="preserve">      储蓄存款利息所得税</t>
  </si>
  <si>
    <t xml:space="preserve">      其他个人所得税</t>
  </si>
  <si>
    <t xml:space="preserve">    个人所得税综合所得汇算清缴退税</t>
  </si>
  <si>
    <t xml:space="preserve">    个人所得税代扣代缴手续费退库</t>
  </si>
  <si>
    <t xml:space="preserve">    个人所得税税款滞纳金、罚款、加收利息收入</t>
  </si>
  <si>
    <t xml:space="preserve">  资源税</t>
  </si>
  <si>
    <t xml:space="preserve">    海洋石油资源税</t>
  </si>
  <si>
    <t xml:space="preserve">    水资源税</t>
  </si>
  <si>
    <t xml:space="preserve">    其他资源税</t>
  </si>
  <si>
    <t xml:space="preserve">    资源税税款滞纳金、罚款收入</t>
  </si>
  <si>
    <t xml:space="preserve">  城市维护建设税</t>
  </si>
  <si>
    <t xml:space="preserve">    国有企业城市维护建设税</t>
  </si>
  <si>
    <t xml:space="preserve">      中国国家铁路集团有限公司集中缴纳的铁路运输企业城市维护建设税</t>
  </si>
  <si>
    <t xml:space="preserve">      其他国有企业城市维护建设税</t>
  </si>
  <si>
    <t xml:space="preserve">    集体企业城市维护建设税</t>
  </si>
  <si>
    <t xml:space="preserve">    股份制企业城市维护建设税</t>
  </si>
  <si>
    <t xml:space="preserve">    联营企业城市维护建设税</t>
  </si>
  <si>
    <t xml:space="preserve">    港澳台和外商投资企业城市维护建设税</t>
  </si>
  <si>
    <t xml:space="preserve">    私营企业城市维护建设税</t>
  </si>
  <si>
    <t xml:space="preserve">    中国国家铁路集团有限公司集中缴纳的铁路运输企业城市维护建设税待分配收入</t>
  </si>
  <si>
    <t xml:space="preserve">    其他城市维护建设税</t>
  </si>
  <si>
    <t xml:space="preserve">    城市维护建设税税款滞纳金、罚款收入</t>
  </si>
  <si>
    <t xml:space="preserve">    成品油价格和税费改革城市维护建设税划出</t>
  </si>
  <si>
    <t xml:space="preserve">    成品油价格和税费改革城市维护建设税划入</t>
  </si>
  <si>
    <t xml:space="preserve">    跨省管道运输企业城市维护建设税</t>
  </si>
  <si>
    <t xml:space="preserve">    跨省管道运输企业城市维护建设税待分配收入</t>
  </si>
  <si>
    <t xml:space="preserve">  房产税</t>
  </si>
  <si>
    <t xml:space="preserve">    国有企业房产税</t>
  </si>
  <si>
    <t xml:space="preserve">    集体企业房产税</t>
  </si>
  <si>
    <t xml:space="preserve">    股份制企业房产税</t>
  </si>
  <si>
    <t xml:space="preserve">    联营企业房产税</t>
  </si>
  <si>
    <t xml:space="preserve">    港澳台和外商投资企业房产税</t>
  </si>
  <si>
    <t xml:space="preserve">    私营企业房产税</t>
  </si>
  <si>
    <t xml:space="preserve">    其他房产税</t>
  </si>
  <si>
    <t xml:space="preserve">    房产税税款滞纳金、罚款收入</t>
  </si>
  <si>
    <t xml:space="preserve">  印花税</t>
  </si>
  <si>
    <t xml:space="preserve">    证券交易印花税(项)</t>
  </si>
  <si>
    <t xml:space="preserve">      证券交易印花税(目)</t>
  </si>
  <si>
    <t xml:space="preserve">      证券交易印花税退税</t>
  </si>
  <si>
    <t xml:space="preserve">    其他印花税</t>
  </si>
  <si>
    <t xml:space="preserve">    印花税税款滞纳金、罚款收入</t>
  </si>
  <si>
    <t xml:space="preserve">  城镇土地使用税</t>
  </si>
  <si>
    <t xml:space="preserve">    国有企业城镇土地使用税</t>
  </si>
  <si>
    <t xml:space="preserve">    集体企业城镇土地使用税</t>
  </si>
  <si>
    <t xml:space="preserve">    股份制企业城镇土地使用税</t>
  </si>
  <si>
    <t xml:space="preserve">    联营企业城镇土地使用税</t>
  </si>
  <si>
    <t xml:space="preserve">    私营企业城镇土地使用税</t>
  </si>
  <si>
    <t xml:space="preserve">    港澳台和外商投资企业城镇土地使用税</t>
  </si>
  <si>
    <t xml:space="preserve">    其他城镇土地使用税</t>
  </si>
  <si>
    <t xml:space="preserve">    城镇土地使用税税款滞纳金、罚款收入</t>
  </si>
  <si>
    <t xml:space="preserve">  土地增值税</t>
  </si>
  <si>
    <t xml:space="preserve">    国有企业土地增值税</t>
  </si>
  <si>
    <t xml:space="preserve">    集体企业土地增值税</t>
  </si>
  <si>
    <t xml:space="preserve">    股份制企业土地增值税</t>
  </si>
  <si>
    <t xml:space="preserve">    联营企业土地增值税</t>
  </si>
  <si>
    <t xml:space="preserve">    港澳台和外商投资企业土地增值税</t>
  </si>
  <si>
    <t xml:space="preserve">    私营企业土地增值税</t>
  </si>
  <si>
    <t xml:space="preserve">    其他土地增值税</t>
  </si>
  <si>
    <t xml:space="preserve">    土地增值税税款滞纳金、罚款收入</t>
  </si>
  <si>
    <t xml:space="preserve">  车船税(款)</t>
  </si>
  <si>
    <t xml:space="preserve">    车船税(项)</t>
  </si>
  <si>
    <t xml:space="preserve">    车船税税款滞纳金、罚款收入</t>
  </si>
  <si>
    <t xml:space="preserve">  船舶吨税(款)</t>
  </si>
  <si>
    <t xml:space="preserve">    船舶吨税(项)</t>
  </si>
  <si>
    <t xml:space="preserve">    船舶吨税税款滞纳金、罚款收入</t>
  </si>
  <si>
    <t xml:space="preserve">  车辆购置税(款)</t>
  </si>
  <si>
    <t xml:space="preserve">    车辆购置税(项)</t>
  </si>
  <si>
    <t xml:space="preserve">    车辆购置税税款滞纳金、罚款收入</t>
  </si>
  <si>
    <t xml:space="preserve">  关税(款)</t>
  </si>
  <si>
    <t xml:space="preserve">    关税(项)</t>
  </si>
  <si>
    <t xml:space="preserve">      进口关税</t>
  </si>
  <si>
    <t xml:space="preserve">      出口关税</t>
  </si>
  <si>
    <t xml:space="preserve">      进境物品进口税</t>
  </si>
  <si>
    <t xml:space="preserve">    特别关税</t>
  </si>
  <si>
    <t xml:space="preserve">      反倾销税</t>
  </si>
  <si>
    <t xml:space="preserve">      反补贴税</t>
  </si>
  <si>
    <t xml:space="preserve">      保障措施关税</t>
  </si>
  <si>
    <t xml:space="preserve">      报复性关税</t>
  </si>
  <si>
    <t xml:space="preserve">    关税和特别关税税款滞纳金、罚款收入</t>
  </si>
  <si>
    <t xml:space="preserve">    关税退税</t>
  </si>
  <si>
    <t xml:space="preserve">  耕地占用税(款)</t>
  </si>
  <si>
    <t xml:space="preserve">    耕地占用税(项)</t>
  </si>
  <si>
    <t xml:space="preserve">    耕地占用税退税</t>
  </si>
  <si>
    <t xml:space="preserve">    耕地占用税税款滞纳金、罚款收入</t>
  </si>
  <si>
    <t xml:space="preserve">  契税(款)</t>
  </si>
  <si>
    <t xml:space="preserve">    契税(项)</t>
  </si>
  <si>
    <t xml:space="preserve">    契税税款滞纳金、罚款收入</t>
  </si>
  <si>
    <t xml:space="preserve">  烟叶税(款)</t>
  </si>
  <si>
    <t xml:space="preserve">    烟叶税(项)</t>
  </si>
  <si>
    <t xml:space="preserve">    烟叶税税款滞纳金、罚款收入</t>
  </si>
  <si>
    <t xml:space="preserve">  环境保护税(款)</t>
  </si>
  <si>
    <t xml:space="preserve">    环境保护税(项)</t>
  </si>
  <si>
    <t xml:space="preserve">    环境保护税税款滞纳金、罚款收入</t>
  </si>
  <si>
    <t xml:space="preserve">  其他税收收入(款)</t>
  </si>
  <si>
    <t xml:space="preserve">    其他税收收入(项)</t>
  </si>
  <si>
    <t xml:space="preserve">    其他税收收入税款滞纳金、罚款收入</t>
  </si>
  <si>
    <t>非税收入</t>
  </si>
  <si>
    <t xml:space="preserve">  专项收入</t>
  </si>
  <si>
    <t xml:space="preserve">    教育费附加收入(项)</t>
  </si>
  <si>
    <t xml:space="preserve">      教育费附加收入(目)</t>
  </si>
  <si>
    <t xml:space="preserve">      成品油价格和税费改革教育费附加收入划出</t>
  </si>
  <si>
    <t xml:space="preserve">      成品油价格和税费改革教育费附加收入划入</t>
  </si>
  <si>
    <t xml:space="preserve">      中国国家铁路集团有限公司集中缴纳的铁路运输企业教育费附加</t>
  </si>
  <si>
    <t xml:space="preserve">      中国国家铁路集团有限公司集中缴纳的铁路运输企业教育费附加待分配收入</t>
  </si>
  <si>
    <t xml:space="preserve">      跨省管道运输企业教育费附加收入</t>
  </si>
  <si>
    <t xml:space="preserve">      跨省管道运输企业教育费附加待分配收入</t>
  </si>
  <si>
    <t xml:space="preserve">      教育费附加滞纳金、罚款收入</t>
  </si>
  <si>
    <t xml:space="preserve">    铀产品出售收入</t>
  </si>
  <si>
    <t xml:space="preserve">    三峡库区移民专项收入</t>
  </si>
  <si>
    <t xml:space="preserve">    场外核应急准备收入</t>
  </si>
  <si>
    <t xml:space="preserve">    地方教育附加收入(项)</t>
  </si>
  <si>
    <t xml:space="preserve">      地方教育附加收入(目)</t>
  </si>
  <si>
    <t xml:space="preserve">      地方教育附加滞纳金、罚款收入</t>
  </si>
  <si>
    <t xml:space="preserve">    文化事业建设费收入</t>
  </si>
  <si>
    <t xml:space="preserve">    残疾人就业保障金收入</t>
  </si>
  <si>
    <t xml:space="preserve">    教育资金收入</t>
  </si>
  <si>
    <t xml:space="preserve">    农田水利建设资金收入</t>
  </si>
  <si>
    <t xml:space="preserve">    森林植被恢复费</t>
  </si>
  <si>
    <t xml:space="preserve">    水利建设专项收入</t>
  </si>
  <si>
    <t xml:space="preserve">    油价调控风险准备金收入</t>
  </si>
  <si>
    <t xml:space="preserve">    专项收益上缴收入</t>
  </si>
  <si>
    <t xml:space="preserve">    其他专项收入(项)</t>
  </si>
  <si>
    <t xml:space="preserve">      广告收入</t>
  </si>
  <si>
    <t xml:space="preserve">      其他专项收入(目)</t>
  </si>
  <si>
    <t xml:space="preserve">  行政事业性收费收入</t>
  </si>
  <si>
    <t xml:space="preserve">    公安行政事业性收费收入</t>
  </si>
  <si>
    <t xml:space="preserve">      外国人签证费</t>
  </si>
  <si>
    <t xml:space="preserve">      外国人证件费</t>
  </si>
  <si>
    <t xml:space="preserve">      公民出入境证件费</t>
  </si>
  <si>
    <t xml:space="preserve">      中国国籍申请手续费</t>
  </si>
  <si>
    <t xml:space="preserve">      户籍管理证件工本费</t>
  </si>
  <si>
    <t xml:space="preserve">      居民身份证工本费</t>
  </si>
  <si>
    <t xml:space="preserve">      机动车号牌工本费</t>
  </si>
  <si>
    <t xml:space="preserve">      机动车行驶证工本费</t>
  </si>
  <si>
    <t xml:space="preserve">      机动车登记证书工本费</t>
  </si>
  <si>
    <t xml:space="preserve">      驾驶证工本费</t>
  </si>
  <si>
    <t xml:space="preserve">      驾驶许可考试费</t>
  </si>
  <si>
    <t xml:space="preserve">      临时入境机动车号牌和行驶证工本费</t>
  </si>
  <si>
    <t xml:space="preserve">      临时机动车驾驶证工本费</t>
  </si>
  <si>
    <t xml:space="preserve">      保安员资格考试费</t>
  </si>
  <si>
    <t xml:space="preserve">      其他缴入国库的公安行政事业性收费</t>
  </si>
  <si>
    <t xml:space="preserve">    法院行政事业性收费收入</t>
  </si>
  <si>
    <t xml:space="preserve">      诉讼费</t>
  </si>
  <si>
    <t xml:space="preserve">      其他缴入国库的法院行政事业性收费</t>
  </si>
  <si>
    <t xml:space="preserve">    司法行政事业性收费收入</t>
  </si>
  <si>
    <t xml:space="preserve">      法律职业资格考试考务费</t>
  </si>
  <si>
    <t xml:space="preserve">      其他缴入国库的司法行政事业性收费</t>
  </si>
  <si>
    <t xml:space="preserve">    外交行政事业性收费收入</t>
  </si>
  <si>
    <t xml:space="preserve">      认证费</t>
  </si>
  <si>
    <t xml:space="preserve">      签证费</t>
  </si>
  <si>
    <t xml:space="preserve">      驻外使领馆收费</t>
  </si>
  <si>
    <t xml:space="preserve">      其他缴入国库的外交行政事业性收费</t>
  </si>
  <si>
    <t xml:space="preserve">    商贸行政事业性收费收入</t>
  </si>
  <si>
    <t xml:space="preserve">      其他缴入国库的商贸行政事业性收费</t>
  </si>
  <si>
    <t xml:space="preserve">    财政行政事业性收费收入</t>
  </si>
  <si>
    <t xml:space="preserve">      考试考务费</t>
  </si>
  <si>
    <t xml:space="preserve">      其他缴入国库的财政行政事业性收费</t>
  </si>
  <si>
    <t xml:space="preserve">    税务行政事业性收费收入</t>
  </si>
  <si>
    <t xml:space="preserve">      缴入国库的税务行政事业性收费</t>
  </si>
  <si>
    <t xml:space="preserve">    海关行政事业性收费收入</t>
  </si>
  <si>
    <t xml:space="preserve">      缴入国库的海关行政事业性收费</t>
  </si>
  <si>
    <t xml:space="preserve">    审计行政事业性收费收入</t>
  </si>
  <si>
    <t xml:space="preserve">      其他缴入国库的审计行政事业性收费</t>
  </si>
  <si>
    <t xml:space="preserve">    国管局行政事业性收费收入</t>
  </si>
  <si>
    <t xml:space="preserve">      工人技术等级鉴定考核费</t>
  </si>
  <si>
    <t xml:space="preserve">      其他缴入国库的国管局行政事业性收费</t>
  </si>
  <si>
    <t xml:space="preserve">    科技行政事业性收费收入</t>
  </si>
  <si>
    <t xml:space="preserve">      其他缴入国库的科技行政事业性收费</t>
  </si>
  <si>
    <t xml:space="preserve">    保密行政事业性收费收入</t>
  </si>
  <si>
    <t xml:space="preserve">      其他缴入国库的保密行政事业性收费</t>
  </si>
  <si>
    <t xml:space="preserve">    市场监管行政事业性收费收入</t>
  </si>
  <si>
    <t xml:space="preserve">      客运索道运营审查检验和定期检验费</t>
  </si>
  <si>
    <t xml:space="preserve">      压力管道安装审查检验和定期检验费</t>
  </si>
  <si>
    <t xml:space="preserve">      压力管道元件制造审查检验费</t>
  </si>
  <si>
    <t xml:space="preserve">      特种劳动防护用品检验费</t>
  </si>
  <si>
    <t xml:space="preserve">      一般劳动防护用品检验费</t>
  </si>
  <si>
    <t xml:space="preserve">      锅炉、压力容器检验费</t>
  </si>
  <si>
    <t xml:space="preserve">      滞纳金</t>
  </si>
  <si>
    <t xml:space="preserve">      特种设备检验检测费</t>
  </si>
  <si>
    <t xml:space="preserve">      其他缴入国库的市场监管行政事业性收费</t>
  </si>
  <si>
    <t xml:space="preserve">    广播电视行政事业性收费收入</t>
  </si>
  <si>
    <t xml:space="preserve">      其他缴入国库的广播电视行政事业性收费</t>
  </si>
  <si>
    <t xml:space="preserve">    应急管理行政事业性收费收入</t>
  </si>
  <si>
    <t xml:space="preserve">      消防行业特有工种职业技能鉴定考试考务费</t>
  </si>
  <si>
    <t xml:space="preserve">      缴入国库的应急管理行政事业性收费</t>
  </si>
  <si>
    <t xml:space="preserve">    档案行政事业性收费收入</t>
  </si>
  <si>
    <t xml:space="preserve">      其他缴入国库的档案行政事业性收费</t>
  </si>
  <si>
    <t xml:space="preserve">    港澳办行政事业性收费收入</t>
  </si>
  <si>
    <t xml:space="preserve">      缴入国库的港澳办行政事业性收费</t>
  </si>
  <si>
    <t xml:space="preserve">    贸促会行政事业性收费收入</t>
  </si>
  <si>
    <t xml:space="preserve">      其他缴入国库的贸促会行政事业性收费</t>
  </si>
  <si>
    <t xml:space="preserve">    人防办行政事业性收费收入</t>
  </si>
  <si>
    <t xml:space="preserve">      防空地下室易地建设费</t>
  </si>
  <si>
    <t xml:space="preserve">      其他缴入国库的人防办行政事业性收费</t>
  </si>
  <si>
    <t xml:space="preserve">    中直管理局行政事业性收费收入</t>
  </si>
  <si>
    <t xml:space="preserve">      工人培训考核费</t>
  </si>
  <si>
    <t xml:space="preserve">      住宿费</t>
  </si>
  <si>
    <t xml:space="preserve">      学费</t>
  </si>
  <si>
    <t xml:space="preserve">      其他缴入国库的中直管理局行政事业性收费</t>
  </si>
  <si>
    <t xml:space="preserve">    文化和旅游行政事业性收费收入</t>
  </si>
  <si>
    <t xml:space="preserve">      导游人员资格考试费和等级考核费</t>
  </si>
  <si>
    <t xml:space="preserve">      其他缴入国库的文化和旅游行政事业性收费</t>
  </si>
  <si>
    <t xml:space="preserve">    教育行政事业性收费收入</t>
  </si>
  <si>
    <t xml:space="preserve">      普通话水平测试费</t>
  </si>
  <si>
    <t xml:space="preserve">      其他缴入国库的教育行政事业性收费</t>
  </si>
  <si>
    <t xml:space="preserve">      公办幼儿园保教费</t>
  </si>
  <si>
    <t xml:space="preserve">      公办幼儿园住宿费</t>
  </si>
  <si>
    <t xml:space="preserve">    体育行政事业性收费收入</t>
  </si>
  <si>
    <t xml:space="preserve">      体育特殊专业招生考务费</t>
  </si>
  <si>
    <t xml:space="preserve">      外国团体来华登山注册费</t>
  </si>
  <si>
    <t xml:space="preserve">      其他缴入国库的体育行政事业性收费</t>
  </si>
  <si>
    <t xml:space="preserve">    发展与改革(物价)行政事业性收费收入</t>
  </si>
  <si>
    <t xml:space="preserve">      其他缴入国库的发展与改革(物价)行政事业性收费</t>
  </si>
  <si>
    <t xml:space="preserve">    统计行政事业性收费收入</t>
  </si>
  <si>
    <t xml:space="preserve">      统计专业技术资格考试考务费</t>
  </si>
  <si>
    <t xml:space="preserve">      其他缴入国库的统计行政事业性收费</t>
  </si>
  <si>
    <t xml:space="preserve">    自然资源行政事业性收费收入</t>
  </si>
  <si>
    <t xml:space="preserve">      土地复垦费</t>
  </si>
  <si>
    <t xml:space="preserve">      土地闲置费</t>
  </si>
  <si>
    <t xml:space="preserve">      耕地开垦费</t>
  </si>
  <si>
    <t xml:space="preserve">      不动产登记费</t>
  </si>
  <si>
    <t xml:space="preserve">      其他缴入国库的自然资源行政事业性收费</t>
  </si>
  <si>
    <t xml:space="preserve">    建设行政事业性收费收入</t>
  </si>
  <si>
    <t xml:space="preserve">      城市道路占用挖掘修复费</t>
  </si>
  <si>
    <t xml:space="preserve">      生活垃圾处理费</t>
  </si>
  <si>
    <t xml:space="preserve">      其他缴入国库的建设行政事业性收费</t>
  </si>
  <si>
    <t xml:space="preserve">    知识产权行政事业性收费收入</t>
  </si>
  <si>
    <t xml:space="preserve">      专利收费</t>
  </si>
  <si>
    <t xml:space="preserve">      专利代理师资格考试考务费</t>
  </si>
  <si>
    <t xml:space="preserve">      集成电路布图设计保护收费</t>
  </si>
  <si>
    <t xml:space="preserve">      商标注册收费</t>
  </si>
  <si>
    <t xml:space="preserve">      其他缴入国库的知识产权行政事业性收费</t>
  </si>
  <si>
    <t xml:space="preserve">    生态环境行政事业性收费收入</t>
  </si>
  <si>
    <t xml:space="preserve">      海洋废弃物收费</t>
  </si>
  <si>
    <t xml:space="preserve">      其他缴入国库的生态环境行政事业性收费</t>
  </si>
  <si>
    <t xml:space="preserve">    铁路行政事业性收费收入</t>
  </si>
  <si>
    <t xml:space="preserve">      其他缴入国库的铁路行政事业性收费</t>
  </si>
  <si>
    <t xml:space="preserve">    交通运输行政事业性收费收入</t>
  </si>
  <si>
    <t xml:space="preserve">      航空业务权补偿费</t>
  </si>
  <si>
    <t xml:space="preserve">      适航审查费</t>
  </si>
  <si>
    <t xml:space="preserve">      长江口航道维护费</t>
  </si>
  <si>
    <t xml:space="preserve">      长江干线船舶引航收费</t>
  </si>
  <si>
    <t xml:space="preserve">      其他缴入国库的交通运输行政事业性收费</t>
  </si>
  <si>
    <t xml:space="preserve">    工业和信息产业行政事业性收费收入</t>
  </si>
  <si>
    <t xml:space="preserve">      电信网码号资源占用费</t>
  </si>
  <si>
    <t xml:space="preserve">      无线电频率占用费</t>
  </si>
  <si>
    <t xml:space="preserve">      其他缴入国库的工业和信息产业行政事业性收费</t>
  </si>
  <si>
    <t xml:space="preserve">    农业农村行政事业性收费收入</t>
  </si>
  <si>
    <t xml:space="preserve">      渔业资源增殖保护费</t>
  </si>
  <si>
    <t xml:space="preserve">      海洋渔业船舶船员考试费</t>
  </si>
  <si>
    <t xml:space="preserve">      工人技术等级考核或职业技能鉴定费</t>
  </si>
  <si>
    <t xml:space="preserve">      农药实验费</t>
  </si>
  <si>
    <t xml:space="preserve">      执业兽医资格考试考务费</t>
  </si>
  <si>
    <t xml:space="preserve">      其他缴入国库的农业农村行政事业性收费</t>
  </si>
  <si>
    <t xml:space="preserve">    林业草原行政事业性收费收入</t>
  </si>
  <si>
    <t xml:space="preserve">      草原植被恢复费收入</t>
  </si>
  <si>
    <t xml:space="preserve">      其他缴入国库的林业草原行政事业性收费</t>
  </si>
  <si>
    <t xml:space="preserve">    水利行政事业性收费收入</t>
  </si>
  <si>
    <t xml:space="preserve">      水土保持补偿费</t>
  </si>
  <si>
    <t xml:space="preserve">      其他缴入国库的水利行政事业性收费</t>
  </si>
  <si>
    <t xml:space="preserve">    卫生健康行政事业性收费收入</t>
  </si>
  <si>
    <t xml:space="preserve">      预防接种服务费</t>
  </si>
  <si>
    <t xml:space="preserve">      医疗事故鉴定费</t>
  </si>
  <si>
    <t xml:space="preserve">      预防接种异常反应鉴定费</t>
  </si>
  <si>
    <t xml:space="preserve">      造血干细胞配型费</t>
  </si>
  <si>
    <t xml:space="preserve">      职业病诊断鉴定费</t>
  </si>
  <si>
    <t xml:space="preserve">      非免疫规划疫苗储存运输费</t>
  </si>
  <si>
    <t xml:space="preserve">      其他缴入国库的卫生健康行政事业性收费</t>
  </si>
  <si>
    <t xml:space="preserve">    药品监管行政事业性收费收入</t>
  </si>
  <si>
    <t xml:space="preserve">      药品注册费</t>
  </si>
  <si>
    <t xml:space="preserve">      医疗器械产品注册费</t>
  </si>
  <si>
    <t xml:space="preserve">      其他缴入国库的药品监管行政事业性收费</t>
  </si>
  <si>
    <t xml:space="preserve">    民政行政事业性收费收入</t>
  </si>
  <si>
    <t xml:space="preserve">      殡葬收费</t>
  </si>
  <si>
    <t xml:space="preserve">      其他缴入国库的民政行政事业性收费</t>
  </si>
  <si>
    <t xml:space="preserve">    人力资源和社会保障行政事业性收费收入</t>
  </si>
  <si>
    <t xml:space="preserve">      职业技能鉴定考试考务费</t>
  </si>
  <si>
    <t xml:space="preserve">      专业技术人员职业资格考试考务费</t>
  </si>
  <si>
    <t xml:space="preserve">      其他缴入国库的人力资源和社会保障行政事业性收费</t>
  </si>
  <si>
    <t xml:space="preserve">    证监会行政事业性收费收入</t>
  </si>
  <si>
    <t xml:space="preserve">      证券市场监管费</t>
  </si>
  <si>
    <t xml:space="preserve">      期货市场监管费</t>
  </si>
  <si>
    <t xml:space="preserve">      证券、期货、基金从业人员资格报名考试费</t>
  </si>
  <si>
    <t xml:space="preserve">      其他缴入国库的证监会行政事业性收费</t>
  </si>
  <si>
    <t xml:space="preserve">    银行保险行政事业性收费收入</t>
  </si>
  <si>
    <t xml:space="preserve">      机构监管费</t>
  </si>
  <si>
    <t xml:space="preserve">      业务监管费</t>
  </si>
  <si>
    <t xml:space="preserve">      其他缴入国库的银行保险行政事业性收费</t>
  </si>
  <si>
    <t xml:space="preserve">    仲裁委行政事业性收费收入</t>
  </si>
  <si>
    <t xml:space="preserve">      仲裁收费</t>
  </si>
  <si>
    <t xml:space="preserve">      其他缴入国库的仲裁委行政事业性收费</t>
  </si>
  <si>
    <t xml:space="preserve">    编办行政事业性收费收入</t>
  </si>
  <si>
    <t xml:space="preserve">      缴入国库的编办行政事业性收费</t>
  </si>
  <si>
    <t xml:space="preserve">    党校行政事业性收费收入</t>
  </si>
  <si>
    <t xml:space="preserve">      缴入国库的党校行政事业性收费</t>
  </si>
  <si>
    <t xml:space="preserve">    监察行政事业性收费收入</t>
  </si>
  <si>
    <t xml:space="preserve">      缴入国库的监察行政事业性收费</t>
  </si>
  <si>
    <t xml:space="preserve">    外文局行政事业性收费收入</t>
  </si>
  <si>
    <t xml:space="preserve">      翻译专业资格(水平)考试考务费</t>
  </si>
  <si>
    <t xml:space="preserve">      其他缴入国库的外文局行政事业性收费</t>
  </si>
  <si>
    <t xml:space="preserve">    国资委行政事业性收费收入</t>
  </si>
  <si>
    <t xml:space="preserve">      其他缴入国库的国资委行政事业性收费</t>
  </si>
  <si>
    <t xml:space="preserve">    其他行政事业性收费收入</t>
  </si>
  <si>
    <t xml:space="preserve">      政府信息公开信息处理费</t>
  </si>
  <si>
    <t xml:space="preserve">      其他缴入国库的行政事业性收费</t>
  </si>
  <si>
    <t xml:space="preserve">  罚没收入</t>
  </si>
  <si>
    <t xml:space="preserve">    一般罚没收入</t>
  </si>
  <si>
    <t xml:space="preserve">      公安罚没收入</t>
  </si>
  <si>
    <t xml:space="preserve">      检察院罚没收入</t>
  </si>
  <si>
    <t xml:space="preserve">      法院罚没收入</t>
  </si>
  <si>
    <t xml:space="preserve">      新闻出版罚没收入</t>
  </si>
  <si>
    <t xml:space="preserve">      税务部门罚没收入</t>
  </si>
  <si>
    <t xml:space="preserve">      海关罚没收入</t>
  </si>
  <si>
    <t xml:space="preserve">      药品监督罚没收入</t>
  </si>
  <si>
    <t xml:space="preserve">      卫生罚没收入</t>
  </si>
  <si>
    <t xml:space="preserve">      检验检疫罚没收入</t>
  </si>
  <si>
    <t xml:space="preserve">      证监会罚没收入</t>
  </si>
  <si>
    <t xml:space="preserve">      银行保险罚没收入</t>
  </si>
  <si>
    <t xml:space="preserve">      交通罚没收入</t>
  </si>
  <si>
    <t xml:space="preserve">      铁道罚没收入</t>
  </si>
  <si>
    <t xml:space="preserve">      审计罚没收入</t>
  </si>
  <si>
    <t xml:space="preserve">      渔政罚没收入</t>
  </si>
  <si>
    <t xml:space="preserve">      民航罚没收入</t>
  </si>
  <si>
    <t xml:space="preserve">      电力监管罚没收入</t>
  </si>
  <si>
    <t xml:space="preserve">      交强险罚没收入</t>
  </si>
  <si>
    <t xml:space="preserve">      物价罚没收入</t>
  </si>
  <si>
    <t xml:space="preserve">      市场监管罚没收入</t>
  </si>
  <si>
    <t xml:space="preserve">      工业和信息产业罚没收入</t>
  </si>
  <si>
    <t xml:space="preserve">      生态环境罚没收入</t>
  </si>
  <si>
    <t xml:space="preserve">      水利罚没收入</t>
  </si>
  <si>
    <t xml:space="preserve">      邮政罚没收入</t>
  </si>
  <si>
    <t xml:space="preserve">      监察罚没收入</t>
  </si>
  <si>
    <t xml:space="preserve">      海警罚没收入</t>
  </si>
  <si>
    <t xml:space="preserve">      住房和城乡建设罚没收入</t>
  </si>
  <si>
    <t xml:space="preserve">      应急管理罚没收入</t>
  </si>
  <si>
    <t xml:space="preserve">      气象罚没收入</t>
  </si>
  <si>
    <t xml:space="preserve">      其他一般罚没收入</t>
  </si>
  <si>
    <t xml:space="preserve">    缉私罚没收入</t>
  </si>
  <si>
    <t xml:space="preserve">      公安缉私罚没收入</t>
  </si>
  <si>
    <t xml:space="preserve">      市场缉私罚没收入</t>
  </si>
  <si>
    <t xml:space="preserve">      海关缉私罚没收入</t>
  </si>
  <si>
    <t xml:space="preserve">      其他部门缉私罚没收入</t>
  </si>
  <si>
    <t xml:space="preserve">    缉毒罚没收入</t>
  </si>
  <si>
    <t xml:space="preserve">    罚没收入退库</t>
  </si>
  <si>
    <t xml:space="preserve">  国有资本经营收入</t>
  </si>
  <si>
    <t xml:space="preserve">    利润收入</t>
  </si>
  <si>
    <t xml:space="preserve">      中国人民银行上缴收入</t>
  </si>
  <si>
    <t xml:space="preserve">      金融企业利润收入</t>
  </si>
  <si>
    <t xml:space="preserve">      其他企业利润收入</t>
  </si>
  <si>
    <t xml:space="preserve">    股利、股息收入</t>
  </si>
  <si>
    <t xml:space="preserve">      金融业公司股利、股息收入</t>
  </si>
  <si>
    <t xml:space="preserve">      其他股利、股息收入</t>
  </si>
  <si>
    <t xml:space="preserve">    产权转让收入</t>
  </si>
  <si>
    <t xml:space="preserve">      其他产权转让收入</t>
  </si>
  <si>
    <t xml:space="preserve">    清算收入</t>
  </si>
  <si>
    <t xml:space="preserve">      其他清算收入</t>
  </si>
  <si>
    <t xml:space="preserve">    国有资本经营收入退库</t>
  </si>
  <si>
    <t xml:space="preserve">    国有企业计划亏损补贴</t>
  </si>
  <si>
    <t xml:space="preserve">      工业企业计划亏损补贴</t>
  </si>
  <si>
    <t xml:space="preserve">      农业企业计划亏损补贴</t>
  </si>
  <si>
    <t xml:space="preserve">      其他国有企业计划亏损补贴</t>
  </si>
  <si>
    <t xml:space="preserve">    烟草企业上缴专项收入</t>
  </si>
  <si>
    <t xml:space="preserve">    其他国有资本经营收入</t>
  </si>
  <si>
    <t xml:space="preserve">  国有资源(资产)有偿使用收入</t>
  </si>
  <si>
    <t xml:space="preserve">    海域使用金收入</t>
  </si>
  <si>
    <t xml:space="preserve">      中央海域使用金收入</t>
  </si>
  <si>
    <t xml:space="preserve">      地方海域使用金收入</t>
  </si>
  <si>
    <t xml:space="preserve">    场地和矿区使用费收入</t>
  </si>
  <si>
    <t xml:space="preserve">      陆上石油矿区使用费</t>
  </si>
  <si>
    <t xml:space="preserve">      海上石油矿区使用费</t>
  </si>
  <si>
    <t xml:space="preserve">      中央合资合作企业场地使用费收入</t>
  </si>
  <si>
    <t xml:space="preserve">      中央和地方合资合作企业场地使用费收入</t>
  </si>
  <si>
    <t xml:space="preserve">      地方合资合作企业场地使用费收入</t>
  </si>
  <si>
    <t xml:space="preserve">      港澳台和外商独资企业场地使用费收入</t>
  </si>
  <si>
    <t xml:space="preserve">    特种矿产品出售收入</t>
  </si>
  <si>
    <t xml:space="preserve">    专项储备物资销售收入</t>
  </si>
  <si>
    <t xml:space="preserve">    利息收入</t>
  </si>
  <si>
    <t xml:space="preserve">      国库存款利息收入</t>
  </si>
  <si>
    <t xml:space="preserve">      财政专户存款利息收入</t>
  </si>
  <si>
    <t xml:space="preserve">      有价证券利息收入</t>
  </si>
  <si>
    <t xml:space="preserve">      其他利息收入</t>
  </si>
  <si>
    <t xml:space="preserve">    非经营性国有资产收入</t>
  </si>
  <si>
    <t xml:space="preserve">      行政单位国有资产出租、出借收入</t>
  </si>
  <si>
    <t xml:space="preserve">      行政单位国有资产处置收入</t>
  </si>
  <si>
    <t xml:space="preserve">      事业单位国有资产处置收入</t>
  </si>
  <si>
    <t xml:space="preserve">      事业单位国有资产出租出借收入</t>
  </si>
  <si>
    <t xml:space="preserve">      其他非经营性国有资产收入</t>
  </si>
  <si>
    <t xml:space="preserve">    出租车经营权有偿出让和转让收入</t>
  </si>
  <si>
    <t xml:space="preserve">    无居民海岛使用金收入</t>
  </si>
  <si>
    <t xml:space="preserve">      中央无居民海岛使用金收入</t>
  </si>
  <si>
    <t xml:space="preserve">      地方无居民海岛使用金收入</t>
  </si>
  <si>
    <t xml:space="preserve">    转让政府还贷道路收费权收入</t>
  </si>
  <si>
    <t xml:space="preserve">    石油特别收益金专项收入(项)</t>
  </si>
  <si>
    <t xml:space="preserve">      石油特别收益金专项收入(目)</t>
  </si>
  <si>
    <t xml:space="preserve">      石油特别收益金退库</t>
  </si>
  <si>
    <t xml:space="preserve">    动用国家储备物资上缴财政收入</t>
  </si>
  <si>
    <t xml:space="preserve">    铁路资产变现收入</t>
  </si>
  <si>
    <t xml:space="preserve">    电力改革预留资产变现收入</t>
  </si>
  <si>
    <t xml:space="preserve">    矿产资源专项收入</t>
  </si>
  <si>
    <t xml:space="preserve">      矿产资源补偿费收入</t>
  </si>
  <si>
    <t xml:space="preserve">      探矿权、采矿权使用费收入</t>
  </si>
  <si>
    <t xml:space="preserve">      矿业权出让收益</t>
  </si>
  <si>
    <t xml:space="preserve">      矿业权占用费收入</t>
  </si>
  <si>
    <t xml:space="preserve">    排污权出让收入</t>
  </si>
  <si>
    <t xml:space="preserve">    航班时刻拍卖和使用费收入</t>
  </si>
  <si>
    <t xml:space="preserve">    农村集体经营性建设用地土地增值收益调节金收入</t>
  </si>
  <si>
    <t xml:space="preserve">    新增建设用地土地有偿使用费收入</t>
  </si>
  <si>
    <t xml:space="preserve">    水资源费收入</t>
  </si>
  <si>
    <t xml:space="preserve">      三峡电站水资源费收入</t>
  </si>
  <si>
    <t xml:space="preserve">      其他水资源费收入</t>
  </si>
  <si>
    <t xml:space="preserve">    国家留成油上缴收入</t>
  </si>
  <si>
    <t xml:space="preserve">    市政公共资源有偿使用收入</t>
  </si>
  <si>
    <t xml:space="preserve">      停车泊位及公共停车场等有偿使用收入</t>
  </si>
  <si>
    <t xml:space="preserve">      公共空间广告设置权等有偿使用收入</t>
  </si>
  <si>
    <t xml:space="preserve">      其他市政公共资源有偿使用收入</t>
  </si>
  <si>
    <t xml:space="preserve">    其他国有资源(资产)有偿使用收入</t>
  </si>
  <si>
    <t xml:space="preserve">  捐赠收入</t>
  </si>
  <si>
    <t xml:space="preserve">    国外捐赠收入</t>
  </si>
  <si>
    <t xml:space="preserve">    国内捐赠收入</t>
  </si>
  <si>
    <t xml:space="preserve">  政府住房基金收入</t>
  </si>
  <si>
    <t xml:space="preserve">    上缴管理费用</t>
  </si>
  <si>
    <t xml:space="preserve">    计提公共租赁住房资金</t>
  </si>
  <si>
    <t xml:space="preserve">    公共租赁住房租金收入</t>
  </si>
  <si>
    <t xml:space="preserve">    配建商业设施租售收入</t>
  </si>
  <si>
    <t xml:space="preserve">    其他政府住房基金收入</t>
  </si>
  <si>
    <t xml:space="preserve">  其他收入(款)</t>
  </si>
  <si>
    <t xml:space="preserve">    主管部门集中收入</t>
  </si>
  <si>
    <t xml:space="preserve">    免税商品特许经营费收入</t>
  </si>
  <si>
    <t xml:space="preserve">    基本建设收入</t>
  </si>
  <si>
    <t xml:space="preserve">    差别电价收入</t>
  </si>
  <si>
    <t xml:space="preserve">    债务管理收入</t>
  </si>
  <si>
    <t xml:space="preserve">    南水北调工程基金收入</t>
  </si>
  <si>
    <t xml:space="preserve">    生态环境损害赔偿资金</t>
  </si>
  <si>
    <t xml:space="preserve">    其他收入(项)</t>
  </si>
  <si>
    <t>2023年度方城县一般公共预算支出决算功能分类明细表</t>
  </si>
  <si>
    <t>一般公共预算支出</t>
  </si>
  <si>
    <t>一般公共服务支出</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</si>
  <si>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</si>
  <si>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</si>
  <si>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</si>
  <si>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</si>
  <si>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</si>
  <si>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</si>
  <si>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</si>
  <si>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</si>
  <si>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</si>
  <si>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</si>
  <si>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</si>
  <si>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</si>
  <si>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</si>
  <si>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</si>
  <si>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</si>
  <si>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</si>
  <si>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</si>
  <si>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</si>
  <si>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</si>
  <si>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</si>
  <si>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</si>
  <si>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</si>
  <si>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</si>
  <si>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</si>
  <si>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</si>
  <si>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</si>
  <si>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</si>
  <si>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</si>
  <si>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</si>
  <si>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</si>
  <si>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</si>
  <si>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</si>
  <si>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</si>
  <si>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</si>
  <si>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</si>
  <si>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</si>
  <si>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</si>
  <si>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</si>
  <si>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</si>
  <si>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</si>
  <si>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</si>
  <si>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</si>
  <si>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</si>
  <si>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</si>
  <si>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</si>
  <si>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</si>
  <si>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</si>
  <si>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</si>
  <si>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</si>
  <si>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</si>
  <si>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</si>
  <si>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</si>
  <si>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</si>
  <si>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</si>
  <si>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</si>
  <si>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</si>
  <si>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</si>
  <si>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</si>
  <si>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</si>
  <si>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</si>
  <si>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</si>
  <si>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</si>
  <si>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</si>
  <si>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</si>
  <si>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</si>
  <si>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</si>
  <si>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</si>
  <si>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</si>
  <si>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</si>
  <si>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</si>
  <si>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</si>
  <si>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</si>
  <si>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</si>
  <si>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</si>
  <si>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</si>
  <si>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</si>
  <si>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</si>
  <si>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</si>
  <si>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</si>
  <si>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</si>
  <si>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</si>
  <si>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</si>
  <si>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</si>
  <si>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</si>
  <si>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</si>
  <si>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</si>
  <si>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</si>
  <si>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</si>
  <si>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</si>
  <si>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</si>
  <si>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</si>
  <si>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</si>
  <si>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</si>
  <si>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</si>
  <si>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</si>
  <si>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</si>
  <si>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</si>
  <si>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</si>
  <si>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</si>
  <si>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</si>
  <si>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</si>
  <si>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</si>
  <si>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</si>
  <si>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</si>
  <si>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</si>
  <si>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</si>
  <si>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</si>
  <si>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</si>
  <si>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</si>
  <si>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</si>
  <si>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其他共产党事务支出(款)</t>
  </si>
  <si>
    <t xml:space="preserve">    其他共产党事务支出(项)</t>
  </si>
  <si>
    <t xml:space="preserve">  网信事务</t>
  </si>
  <si>
    <t xml:space="preserve">    信息安全事务</t>
  </si>
  <si>
    <t xml:space="preserve">    其他网信事务支出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</si>
  <si>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</si>
  <si>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</si>
  <si>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</si>
  <si>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</si>
  <si>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</si>
  <si>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</si>
  <si>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</si>
  <si>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</si>
  <si>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</si>
  <si>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</si>
  <si>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其他一般公共服务支出(款)</t>
  </si>
  <si>
    <t xml:space="preserve">    国家赔偿费用支出</t>
  </si>
  <si>
    <t xml:space="preserve">    其他一般公共服务支出(项)</t>
  </si>
  <si>
    <t>外交支出</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</si>
  <si>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</si>
  <si>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</si>
  <si>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</si>
  <si>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</si>
  <si>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</si>
  <si>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</si>
  <si>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援外优惠贷款贴息</t>
  </si>
  <si>
    <t xml:space="preserve">    对外援助</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</si>
  <si>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</si>
  <si>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</si>
  <si>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</si>
  <si>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</si>
  <si>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</si>
  <si>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</si>
  <si>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</si>
  <si>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</si>
  <si>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</si>
  <si>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对外合作活动</t>
  </si>
  <si>
    <t xml:space="preserve">    其他对外合作与交流支出</t>
  </si>
  <si>
    <t xml:space="preserve">  对外宣传(款)</t>
  </si>
  <si>
    <t xml:space="preserve">    对外宣传(项)</t>
  </si>
  <si>
    <t xml:space="preserve">  边界勘界联检</t>
  </si>
  <si>
    <t xml:space="preserve">    边界勘界</t>
  </si>
  <si>
    <t xml:space="preserve">    边界联检</t>
  </si>
  <si>
    <t xml:space="preserve">    边界界桩维护</t>
  </si>
  <si>
    <t xml:space="preserve">    其他支出</t>
  </si>
  <si>
    <t xml:space="preserve">  国际发展合作</t>
  </si>
  <si>
    <t xml:space="preserve">    其他国际发展合作支出</t>
  </si>
  <si>
    <t xml:space="preserve">  其他外交支出(款)</t>
  </si>
  <si>
    <t xml:space="preserve">    其他外交支出(项)</t>
  </si>
  <si>
    <t>国防支出</t>
  </si>
  <si>
    <t xml:space="preserve">  军费</t>
  </si>
  <si>
    <t xml:space="preserve">    现役部队</t>
  </si>
  <si>
    <t xml:space="preserve">    预备役部队</t>
  </si>
  <si>
    <t xml:space="preserve">    其他军费支出</t>
  </si>
  <si>
    <t xml:space="preserve">  国防科研事业(款)</t>
  </si>
  <si>
    <t xml:space="preserve">    国防科研事业(项)</t>
  </si>
  <si>
    <t xml:space="preserve">  专项工程(款)</t>
  </si>
  <si>
    <t xml:space="preserve">    专项工程(项)</t>
  </si>
  <si>
    <t xml:space="preserve">  国防动员</t>
  </si>
  <si>
    <t xml:space="preserve">    兵役征集</t>
  </si>
  <si>
    <t xml:space="preserve">    经济动员</t>
  </si>
  <si>
    <t xml:space="preserve">    人民防空</t>
  </si>
  <si>
    <t xml:space="preserve">    交通战备</t>
  </si>
  <si>
    <t xml:space="preserve">    民兵</t>
  </si>
  <si>
    <t xml:space="preserve">    边海防</t>
  </si>
  <si>
    <t xml:space="preserve">    其他国防动员支出</t>
  </si>
  <si>
    <t xml:space="preserve">  其他国防支出(款)</t>
  </si>
  <si>
    <t xml:space="preserve">    其他国防支出(项)</t>
  </si>
  <si>
    <t>公共安全支出</t>
  </si>
  <si>
    <t xml:space="preserve">  武装警察部队(款)</t>
  </si>
  <si>
    <t xml:space="preserve">    武装警察部队(项)</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</si>
  <si>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</si>
  <si>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</si>
  <si>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</si>
  <si>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</si>
  <si>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</si>
  <si>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</si>
  <si>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</si>
  <si>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</si>
  <si>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</si>
  <si>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</si>
  <si>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</si>
  <si>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</si>
  <si>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检察监督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</si>
  <si>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</si>
  <si>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</si>
  <si>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</si>
  <si>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</si>
  <si>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</si>
  <si>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</si>
  <si>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</si>
  <si>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</si>
  <si>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</si>
  <si>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</si>
  <si>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</si>
  <si>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</si>
  <si>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</si>
  <si>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法治建设</t>
  </si>
  <si>
    <t xml:space="preserve">    其他司法支出</t>
  </si>
  <si>
    <t xml:space="preserve">  监狱</t>
  </si>
  <si>
    <t xml:space="preserve">    罪犯生活及医疗卫生</t>
  </si>
  <si>
    <t xml:space="preserve">    监狱业务及罪犯改造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</si>
  <si>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</si>
  <si>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</si>
  <si>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</si>
  <si>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</si>
  <si>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</si>
  <si>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</si>
  <si>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</si>
  <si>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</si>
  <si>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</si>
  <si>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</si>
  <si>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</si>
  <si>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</si>
  <si>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</si>
  <si>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</si>
  <si>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其他公共安全支出(款)</t>
  </si>
  <si>
    <t xml:space="preserve">    国家司法救助支出</t>
  </si>
  <si>
    <t xml:space="preserve">    其他公共安全支出(项)</t>
  </si>
  <si>
    <t>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</si>
  <si>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</si>
  <si>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</si>
  <si>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</si>
  <si>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</si>
  <si>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</si>
  <si>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</si>
  <si>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</si>
  <si>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</si>
  <si>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</si>
  <si>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</si>
  <si>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</si>
  <si>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</si>
  <si>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</si>
  <si>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</si>
  <si>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</si>
  <si>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</si>
  <si>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</si>
  <si>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</si>
  <si>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</si>
  <si>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</si>
  <si>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</si>
  <si>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</si>
  <si>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</si>
  <si>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</si>
  <si>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</si>
  <si>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</si>
  <si>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</si>
  <si>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</si>
  <si>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</si>
  <si>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</si>
  <si>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</si>
  <si>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</si>
  <si>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</si>
  <si>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</si>
  <si>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</si>
  <si>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</si>
  <si>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</si>
  <si>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</si>
  <si>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</si>
  <si>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</si>
  <si>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</si>
  <si>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</si>
  <si>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</si>
  <si>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</si>
  <si>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</si>
  <si>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</si>
  <si>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其他教育支出(款)</t>
  </si>
  <si>
    <t xml:space="preserve">    其他教育支出(项)</t>
  </si>
  <si>
    <t>科学技术支出</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</si>
  <si>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</si>
  <si>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</si>
  <si>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</si>
  <si>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</si>
  <si>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</si>
  <si>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</si>
  <si>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</si>
  <si>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</si>
  <si>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</si>
  <si>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</si>
  <si>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</si>
  <si>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</si>
  <si>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</si>
  <si>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</si>
  <si>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</si>
  <si>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</si>
  <si>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</si>
  <si>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</si>
  <si>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</si>
  <si>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</si>
  <si>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</si>
  <si>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</si>
  <si>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</si>
  <si>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</si>
  <si>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</si>
  <si>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</si>
  <si>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</si>
  <si>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</si>
  <si>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</si>
  <si>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</si>
  <si>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</si>
  <si>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</si>
  <si>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</si>
  <si>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</si>
  <si>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</si>
  <si>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</si>
  <si>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</si>
  <si>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</si>
  <si>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</si>
  <si>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</si>
  <si>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</si>
  <si>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</si>
  <si>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</si>
  <si>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其他科学技术支出(款)</t>
  </si>
  <si>
    <t xml:space="preserve">    科技奖励</t>
  </si>
  <si>
    <t xml:space="preserve">    核应急</t>
  </si>
  <si>
    <t xml:space="preserve">    转制科研机构</t>
  </si>
  <si>
    <t xml:space="preserve">    其他科学技术支出(项)</t>
  </si>
  <si>
    <t>文化旅游体育与传媒支出</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</si>
  <si>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</si>
  <si>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</si>
  <si>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</si>
  <si>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</si>
  <si>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</si>
  <si>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</si>
  <si>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</si>
  <si>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</si>
  <si>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</si>
  <si>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</si>
  <si>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</si>
  <si>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</si>
  <si>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</si>
  <si>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</si>
  <si>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</si>
  <si>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</si>
  <si>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</si>
  <si>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</si>
  <si>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</si>
  <si>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</si>
  <si>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</si>
  <si>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</si>
  <si>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</si>
  <si>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</si>
  <si>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</si>
  <si>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</si>
  <si>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</si>
  <si>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</si>
  <si>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</si>
  <si>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</si>
  <si>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</si>
  <si>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</si>
  <si>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</si>
  <si>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</si>
  <si>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</si>
  <si>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</si>
  <si>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</si>
  <si>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其他文化旅游体育与传媒支出(款)</t>
  </si>
  <si>
    <t xml:space="preserve">    宣传文化发展专项支出</t>
  </si>
  <si>
    <t xml:space="preserve">    文化产业发展专项支出</t>
  </si>
  <si>
    <t xml:space="preserve">    其他文化旅游体育与传媒支出(项)</t>
  </si>
  <si>
    <t>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</si>
  <si>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</si>
  <si>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</si>
  <si>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</si>
  <si>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</si>
  <si>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</si>
  <si>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</si>
  <si>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</si>
  <si>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</si>
  <si>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</si>
  <si>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</si>
  <si>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</si>
  <si>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</si>
  <si>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</si>
  <si>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</si>
  <si>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</si>
  <si>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</si>
  <si>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</si>
  <si>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</si>
  <si>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</si>
  <si>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</si>
  <si>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</si>
  <si>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</si>
  <si>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</si>
  <si>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</si>
  <si>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</si>
  <si>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</si>
  <si>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</si>
  <si>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</si>
  <si>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</si>
  <si>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</si>
  <si>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</si>
  <si>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</si>
  <si>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</si>
  <si>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</si>
  <si>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</si>
  <si>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</si>
  <si>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</si>
  <si>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</si>
  <si>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</si>
  <si>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</si>
  <si>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</si>
  <si>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</si>
  <si>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</si>
  <si>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</si>
  <si>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</si>
  <si>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</si>
  <si>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</si>
  <si>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</si>
  <si>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</si>
  <si>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</si>
  <si>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</si>
  <si>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烈士纪念设施管理维护</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</si>
  <si>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</si>
  <si>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</si>
  <si>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</si>
  <si>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</si>
  <si>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</si>
  <si>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</si>
  <si>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</si>
  <si>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</si>
  <si>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</si>
  <si>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</si>
  <si>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</si>
  <si>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</si>
  <si>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</si>
  <si>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</si>
  <si>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</si>
  <si>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</si>
  <si>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</si>
  <si>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</si>
  <si>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</si>
  <si>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</si>
  <si>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</si>
  <si>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</si>
  <si>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</si>
  <si>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</si>
  <si>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</si>
  <si>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</si>
  <si>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</si>
  <si>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</si>
  <si>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</si>
  <si>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</si>
  <si>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</si>
  <si>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</si>
  <si>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</si>
  <si>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</si>
  <si>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交强险增值税补助基金支出</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</si>
  <si>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</si>
  <si>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</si>
  <si>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</si>
  <si>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</si>
  <si>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</si>
  <si>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</si>
  <si>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</si>
  <si>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</si>
  <si>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</si>
  <si>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</si>
  <si>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</si>
  <si>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</si>
  <si>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</si>
  <si>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</si>
  <si>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</si>
  <si>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</si>
  <si>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</si>
  <si>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</si>
  <si>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</si>
  <si>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其他社会保障和就业支出(款)</t>
  </si>
  <si>
    <t xml:space="preserve">    其他社会保障和就业支出(项)</t>
  </si>
  <si>
    <t>卫生健康支出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</si>
  <si>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</si>
  <si>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</si>
  <si>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</si>
  <si>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</si>
  <si>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</si>
  <si>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</si>
  <si>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</si>
  <si>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</si>
  <si>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</si>
  <si>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</si>
  <si>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</si>
  <si>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</si>
  <si>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</si>
  <si>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</si>
  <si>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</si>
  <si>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</si>
  <si>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</si>
  <si>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</si>
  <si>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</si>
  <si>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</si>
  <si>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</si>
  <si>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</si>
  <si>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</si>
  <si>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</si>
  <si>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</si>
  <si>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</si>
  <si>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</si>
  <si>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</si>
  <si>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</si>
  <si>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</si>
  <si>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</si>
  <si>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</si>
  <si>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</si>
  <si>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</si>
  <si>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</si>
  <si>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</si>
  <si>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</si>
  <si>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</si>
  <si>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</si>
  <si>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</si>
  <si>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</si>
  <si>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</si>
  <si>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</si>
  <si>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</si>
  <si>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</si>
  <si>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</si>
  <si>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</si>
  <si>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</si>
  <si>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</si>
  <si>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</si>
  <si>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</si>
  <si>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</si>
  <si>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</si>
  <si>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</si>
  <si>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</si>
  <si>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</si>
  <si>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</si>
  <si>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</si>
  <si>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</si>
  <si>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</si>
  <si>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老龄卫生健康事务(款)</t>
  </si>
  <si>
    <t xml:space="preserve">    老龄卫生健康事务(项)</t>
  </si>
  <si>
    <t xml:space="preserve">  其他卫生健康支出(款)</t>
  </si>
  <si>
    <t xml:space="preserve">    其他卫生健康支出(项)</t>
  </si>
  <si>
    <t>节能环保支出</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</si>
  <si>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</si>
  <si>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</si>
  <si>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</si>
  <si>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</si>
  <si>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</si>
  <si>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</si>
  <si>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</si>
  <si>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</si>
  <si>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</si>
  <si>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</si>
  <si>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</si>
  <si>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</si>
  <si>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</si>
  <si>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</si>
  <si>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</si>
  <si>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</si>
  <si>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</si>
  <si>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</si>
  <si>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</si>
  <si>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</si>
  <si>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</si>
  <si>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</si>
  <si>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</si>
  <si>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</si>
  <si>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</si>
  <si>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自然保护地</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</si>
  <si>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</si>
  <si>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</si>
  <si>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</si>
  <si>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</si>
  <si>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</si>
  <si>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</si>
  <si>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停伐补助</t>
  </si>
  <si>
    <t xml:space="preserve">    其他天然林保护支出</t>
  </si>
  <si>
    <t xml:space="preserve">  退耕还林还草</t>
  </si>
  <si>
    <t xml:space="preserve">    退耕现金</t>
  </si>
  <si>
    <t xml:space="preserve">    退耕还林粮食折现补贴</t>
  </si>
  <si>
    <t xml:space="preserve">    退耕还林粮食费用补贴</t>
  </si>
  <si>
    <t xml:space="preserve">    退耕还林工程建设</t>
  </si>
  <si>
    <t xml:space="preserve">    其他退耕还林还草支出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</si>
  <si>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</si>
  <si>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</si>
  <si>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</si>
  <si>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</si>
  <si>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</si>
  <si>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</si>
  <si>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已垦草原退耕还草(款)</t>
  </si>
  <si>
    <t xml:space="preserve">    已垦草原退耕还草(项)</t>
  </si>
  <si>
    <t xml:space="preserve">  能源节约利用(款)</t>
  </si>
  <si>
    <t xml:space="preserve">    能源节约利用(项)</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</si>
  <si>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</si>
  <si>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</si>
  <si>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</si>
  <si>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</si>
  <si>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</si>
  <si>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</si>
  <si>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可再生能源(款)</t>
  </si>
  <si>
    <t xml:space="preserve">    可再生能源(项)</t>
  </si>
  <si>
    <t xml:space="preserve">  循环经济(款)</t>
  </si>
  <si>
    <t xml:space="preserve">    循环经济(项)</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</si>
  <si>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</si>
  <si>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</si>
  <si>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</si>
  <si>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</si>
  <si>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</si>
  <si>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</si>
  <si>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其他节能环保支出(款)</t>
  </si>
  <si>
    <t xml:space="preserve">    其他节能环保支出(项)</t>
  </si>
  <si>
    <t>城乡社区支出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</si>
  <si>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</si>
  <si>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</si>
  <si>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</si>
  <si>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</si>
  <si>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</si>
  <si>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</si>
  <si>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</si>
  <si>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</si>
  <si>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城乡社区规划与管理(款)</t>
  </si>
  <si>
    <t xml:space="preserve">    城乡社区规划与管理(项)</t>
  </si>
  <si>
    <t xml:space="preserve">  城乡社区公共设施</t>
  </si>
  <si>
    <t xml:space="preserve">    小城镇基础设施建设</t>
  </si>
  <si>
    <t xml:space="preserve">    其他城乡社区公共设施支出</t>
  </si>
  <si>
    <t xml:space="preserve">  城乡社区环境卫生(款)</t>
  </si>
  <si>
    <t xml:space="preserve">    城乡社区环境卫生(项)</t>
  </si>
  <si>
    <t xml:space="preserve">  建设市场管理与监督(款)</t>
  </si>
  <si>
    <t xml:space="preserve">    建设市场管理与监督(项)</t>
  </si>
  <si>
    <t xml:space="preserve">  其他城乡社区支出(款)</t>
  </si>
  <si>
    <t xml:space="preserve">    其他城乡社区支出(项)</t>
  </si>
  <si>
    <t>农林水支出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</si>
  <si>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</si>
  <si>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</si>
  <si>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</si>
  <si>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</si>
  <si>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</si>
  <si>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</si>
  <si>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</si>
  <si>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</si>
  <si>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</si>
  <si>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</si>
  <si>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</si>
  <si>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</si>
  <si>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</si>
  <si>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</si>
  <si>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</si>
  <si>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</si>
  <si>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农业资源保护修复与利用</t>
  </si>
  <si>
    <t xml:space="preserve">    农村道路建设</t>
  </si>
  <si>
    <t xml:space="preserve">    渔业发展</t>
  </si>
  <si>
    <t xml:space="preserve">    对高校毕业生到基层任职补助</t>
  </si>
  <si>
    <t xml:space="preserve">    农田建设</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</si>
  <si>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</si>
  <si>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</si>
  <si>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</si>
  <si>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</si>
  <si>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</si>
  <si>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</si>
  <si>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</si>
  <si>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</si>
  <si>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</si>
  <si>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</si>
  <si>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</si>
  <si>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</si>
  <si>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</si>
  <si>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</si>
  <si>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</si>
  <si>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</si>
  <si>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</si>
  <si>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</si>
  <si>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</si>
  <si>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</si>
  <si>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</si>
  <si>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</si>
  <si>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</si>
  <si>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</si>
  <si>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</si>
  <si>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</si>
  <si>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</si>
  <si>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</si>
  <si>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</si>
  <si>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</si>
  <si>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</si>
  <si>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</si>
  <si>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</si>
  <si>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</si>
  <si>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</si>
  <si>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</si>
  <si>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</si>
  <si>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</si>
  <si>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</si>
  <si>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农村供水</t>
  </si>
  <si>
    <t xml:space="preserve">    南水北调工程建设</t>
  </si>
  <si>
    <t xml:space="preserve">    南水北调工程管理</t>
  </si>
  <si>
    <t xml:space="preserve">    其他水利支出</t>
  </si>
  <si>
    <t xml:space="preserve">  巩固脱贫攻坚成果衔接乡村振兴</t>
  </si>
  <si>
    <t xml:space="preserve">    农村基础设施建设</t>
  </si>
  <si>
    <t xml:space="preserve">    生产发展</t>
  </si>
  <si>
    <t xml:space="preserve">    社会发展</t>
  </si>
  <si>
    <t xml:space="preserve">    贷款奖补和贴息</t>
  </si>
  <si>
    <t xml:space="preserve">    “三西”农业建设专项补助</t>
  </si>
  <si>
    <t xml:space="preserve">    其他巩固脱贫攻坚成果衔接乡村振兴支出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</si>
  <si>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</si>
  <si>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</si>
  <si>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</si>
  <si>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</si>
  <si>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</si>
  <si>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</si>
  <si>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</si>
  <si>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</si>
  <si>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</si>
  <si>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</si>
  <si>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</si>
  <si>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</si>
  <si>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</si>
  <si>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</si>
  <si>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</si>
  <si>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</si>
  <si>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其他农林水支出(款)</t>
  </si>
  <si>
    <t xml:space="preserve">    化解其他公益性乡村债务支出</t>
  </si>
  <si>
    <t xml:space="preserve">    其他农林水支出(项)</t>
  </si>
  <si>
    <t>交通运输支出</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</si>
  <si>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</si>
  <si>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</si>
  <si>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</si>
  <si>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</si>
  <si>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</si>
  <si>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</si>
  <si>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</si>
  <si>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</si>
  <si>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</si>
  <si>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</si>
  <si>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</si>
  <si>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</si>
  <si>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</si>
  <si>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</si>
  <si>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</si>
  <si>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</si>
  <si>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</si>
  <si>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</si>
  <si>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</si>
  <si>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</si>
  <si>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</si>
  <si>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</si>
  <si>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</si>
  <si>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</si>
  <si>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</si>
  <si>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</si>
  <si>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</si>
  <si>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</si>
  <si>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</si>
  <si>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</si>
  <si>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</si>
  <si>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</si>
  <si>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</si>
  <si>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</si>
  <si>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</si>
  <si>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</si>
  <si>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</si>
  <si>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</si>
  <si>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</si>
  <si>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t>
  </si>
  <si>
    <t xml:space="preserve">    车辆购置税其他支出</t>
  </si>
  <si>
    <t xml:space="preserve">  其他交通运输支出(款)</t>
  </si>
  <si>
    <t xml:space="preserve">    公共交通运营补助</t>
  </si>
  <si>
    <t xml:space="preserve">    其他交通运输支出(项)</t>
  </si>
  <si>
    <t>资源勘探工业信息等支出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</si>
  <si>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</si>
  <si>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</si>
  <si>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</si>
  <si>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</si>
  <si>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</si>
  <si>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</si>
  <si>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</si>
  <si>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</si>
  <si>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</si>
  <si>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</si>
  <si>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</si>
  <si>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</si>
  <si>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</si>
  <si>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</si>
  <si>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</si>
  <si>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</si>
  <si>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</si>
  <si>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</si>
  <si>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</si>
  <si>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</si>
  <si>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</si>
  <si>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</si>
  <si>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</si>
  <si>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</si>
  <si>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</si>
  <si>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</si>
  <si>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</si>
  <si>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</si>
  <si>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</si>
  <si>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</si>
  <si>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</si>
  <si>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</si>
  <si>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</si>
  <si>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</si>
  <si>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</si>
  <si>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</si>
  <si>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</si>
  <si>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</si>
  <si>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其他资源勘探工业信息等支出(款)</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</si>
  <si>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</si>
  <si>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</si>
  <si>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</si>
  <si>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</si>
  <si>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其他资源勘探工业信息等支出(项)</t>
  </si>
  <si>
    <t>商业服务业等支出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</si>
  <si>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</si>
  <si>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</si>
  <si>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</si>
  <si>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</si>
  <si>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</si>
  <si>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</si>
  <si>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</si>
  <si>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</si>
  <si>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</si>
  <si>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其他商业服务业等支出(款)</t>
  </si>
  <si>
    <t xml:space="preserve">    服务业基础设施建设</t>
  </si>
  <si>
    <t xml:space="preserve">    其他商业服务业等支出(项)</t>
  </si>
  <si>
    <t>金融支出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</si>
  <si>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</si>
  <si>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</si>
  <si>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</si>
  <si>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</si>
  <si>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</si>
  <si>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</si>
  <si>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</si>
  <si>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</si>
  <si>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</si>
  <si>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</si>
  <si>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</si>
  <si>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</si>
  <si>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</si>
  <si>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</si>
  <si>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</si>
  <si>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</si>
  <si>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</si>
  <si>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</si>
  <si>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</si>
  <si>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</si>
  <si>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</si>
  <si>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</si>
  <si>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其他金融支出(款)</t>
  </si>
  <si>
    <t xml:space="preserve">    重点企业贷款贴息</t>
  </si>
  <si>
    <t xml:space="preserve">    其他金融支出(项)</t>
  </si>
  <si>
    <t>援助其他地区支出</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</si>
  <si>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</si>
  <si>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</si>
  <si>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</si>
  <si>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</si>
  <si>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</si>
  <si>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</si>
  <si>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</si>
  <si>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 xml:space="preserve">  其他支出</t>
  </si>
  <si>
    <t>自然资源海洋气象等支出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</si>
  <si>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</si>
  <si>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</si>
  <si>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</si>
  <si>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</si>
  <si>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</si>
  <si>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</si>
  <si>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</si>
  <si>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</si>
  <si>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</si>
  <si>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</si>
  <si>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</si>
  <si>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</si>
  <si>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</si>
  <si>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</si>
  <si>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</si>
  <si>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</si>
  <si>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</si>
  <si>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</si>
  <si>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</si>
  <si>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</si>
  <si>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</si>
  <si>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</si>
  <si>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</si>
  <si>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</si>
  <si>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</si>
  <si>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</si>
  <si>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</si>
  <si>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</si>
  <si>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</si>
  <si>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</si>
  <si>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</si>
  <si>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</si>
  <si>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</si>
  <si>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</si>
  <si>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</si>
  <si>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其他自然资源海洋气象等支出(款)</t>
  </si>
  <si>
    <t xml:space="preserve">    其他自然资源海洋气象等支出(项)</t>
  </si>
  <si>
    <t>住房保障支出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</si>
  <si>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</si>
  <si>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</si>
  <si>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</si>
  <si>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</si>
  <si>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</si>
  <si>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</si>
  <si>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</si>
  <si>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</si>
  <si>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</si>
  <si>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</si>
  <si>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保障性租赁住房</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</si>
  <si>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</si>
  <si>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</si>
  <si>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</si>
  <si>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</si>
  <si>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</si>
  <si>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</si>
  <si>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</si>
  <si>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</si>
  <si>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</si>
  <si>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粮油物资储备支出</t>
  </si>
  <si>
    <t xml:space="preserve">  粮油物资事务</t>
  </si>
  <si>
    <t xml:space="preserve">    财务和审计支出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</si>
  <si>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</si>
  <si>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</si>
  <si>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</si>
  <si>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</si>
  <si>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</si>
  <si>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</si>
  <si>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</si>
  <si>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</si>
  <si>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</si>
  <si>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</si>
  <si>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</si>
  <si>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</si>
  <si>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</si>
  <si>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</si>
  <si>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天然铀储备</t>
  </si>
  <si>
    <t xml:space="preserve">    煤炭储备</t>
  </si>
  <si>
    <t xml:space="preserve">    成品油储备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</si>
  <si>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</si>
  <si>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</si>
  <si>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</si>
  <si>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</si>
  <si>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</si>
  <si>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</si>
  <si>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</si>
  <si>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</si>
  <si>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</si>
  <si>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</si>
  <si>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</si>
  <si>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</si>
  <si>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</si>
  <si>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</si>
  <si>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</si>
  <si>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</si>
  <si>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</si>
  <si>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</si>
  <si>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</si>
  <si>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</si>
  <si>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灾害防治及应急管理支出</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</si>
  <si>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</si>
  <si>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</si>
  <si>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</si>
  <si>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</si>
  <si>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</si>
  <si>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</si>
  <si>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</si>
  <si>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</si>
  <si>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</si>
  <si>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</si>
  <si>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</si>
  <si>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</si>
  <si>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</si>
  <si>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</si>
  <si>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</si>
  <si>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</si>
  <si>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</si>
  <si>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</si>
  <si>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</si>
  <si>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</si>
  <si>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</si>
  <si>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</si>
  <si>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</si>
  <si>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</si>
  <si>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</si>
  <si>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</si>
  <si>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</si>
  <si>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</si>
  <si>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</si>
  <si>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</si>
  <si>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</si>
  <si>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</si>
  <si>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其他灾害防治及应急管理支出(款)</t>
  </si>
  <si>
    <t xml:space="preserve">    其他灾害防治及应急管理支出(项)</t>
  </si>
  <si>
    <t>其他支出(类)</t>
  </si>
  <si>
    <t xml:space="preserve">  其他支出(款)</t>
  </si>
  <si>
    <t xml:space="preserve">    其他支出(项)</t>
  </si>
  <si>
    <t>债务付息支出</t>
  </si>
  <si>
    <t xml:space="preserve">  中央政府国内债务付息支出</t>
  </si>
  <si>
    <t xml:space="preserve">  中央政府国外债务付息支出</t>
  </si>
  <si>
    <t xml:space="preserve">    中央政府境外发行主权债券付息支出</t>
  </si>
  <si>
    <t xml:space="preserve">    中央政府向外国政府借款付息支出</t>
  </si>
  <si>
    <t xml:space="preserve">    中央政府向国际金融组织借款付息支出</t>
  </si>
  <si>
    <t xml:space="preserve">    中央政府其他国外借款付息支出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</si>
  <si>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</si>
  <si>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</si>
  <si>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</si>
  <si>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</si>
  <si>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</si>
  <si>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债务发行费用支出</t>
  </si>
  <si>
    <t xml:space="preserve">  中央政府国内债务发行费用支出</t>
  </si>
  <si>
    <t xml:space="preserve">  中央政府国外债务发行费用支出</t>
  </si>
  <si>
    <t xml:space="preserve">  地方政府一般债务发行费用支出</t>
  </si>
  <si>
    <t>2023年方城县一般公共预算（本级）基本支出决算表</t>
  </si>
  <si>
    <t>单位：万元</t>
  </si>
  <si>
    <t>一般公共预算基本支出</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</si>
  <si>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</si>
  <si>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</si>
  <si>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</si>
  <si>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</si>
  <si>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</si>
  <si>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</si>
  <si>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</si>
  <si>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</si>
  <si>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</si>
  <si>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</si>
  <si>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</si>
  <si>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</si>
  <si>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</si>
  <si>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</si>
  <si>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</si>
  <si>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</si>
  <si>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机关资本性支出</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</si>
  <si>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</si>
  <si>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</si>
  <si>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</si>
  <si>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</si>
  <si>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</si>
  <si>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</si>
  <si>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</si>
  <si>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机关资本性支出(基本建设)</t>
  </si>
  <si>
    <t>对事业单位经常性补助</t>
  </si>
  <si>
    <t xml:space="preserve">  工资福利支出</t>
  </si>
  <si>
    <t xml:space="preserve">  商品和服务支出</t>
  </si>
  <si>
    <t xml:space="preserve">  其他对事业单位补助</t>
  </si>
  <si>
    <t>对事业单位资本性补助</t>
  </si>
  <si>
    <t xml:space="preserve">  资本性支出</t>
  </si>
  <si>
    <t xml:space="preserve">  资本性支出(基本建设)</t>
  </si>
  <si>
    <t>对企业补助</t>
  </si>
  <si>
    <t xml:space="preserve">  费用补贴</t>
  </si>
  <si>
    <t xml:space="preserve">  利息补贴</t>
  </si>
  <si>
    <t xml:space="preserve">  其他对企业补助</t>
  </si>
  <si>
    <t>对企业资本性支出</t>
  </si>
  <si>
    <t xml:space="preserve">  资本金注入</t>
  </si>
  <si>
    <t xml:space="preserve">  资本金注入(基本建设)</t>
  </si>
  <si>
    <t xml:space="preserve">  政府投资基金股权投资</t>
  </si>
  <si>
    <t xml:space="preserve">  其他对企业资本性支出</t>
  </si>
  <si>
    <t>对个人和家庭的补助</t>
  </si>
  <si>
    <t xml:space="preserve">  社会福利和救助</t>
  </si>
  <si>
    <t xml:space="preserve">  助学金</t>
  </si>
  <si>
    <t xml:space="preserve">  个人农业生产补贴</t>
  </si>
  <si>
    <t xml:space="preserve">  离退休费</t>
  </si>
  <si>
    <t xml:space="preserve">  其他对个人和家庭的补助</t>
  </si>
  <si>
    <t>对社会保障基金补助</t>
  </si>
  <si>
    <t xml:space="preserve">  对社会保险基金补助</t>
  </si>
  <si>
    <t xml:space="preserve">  对机关事业单位职业年金的补助</t>
  </si>
  <si>
    <t>债务利息及费用支出</t>
  </si>
  <si>
    <t xml:space="preserve">  国内债务付息</t>
  </si>
  <si>
    <t xml:space="preserve">  国外债务付息</t>
  </si>
  <si>
    <t xml:space="preserve">  国内债务发行费用</t>
  </si>
  <si>
    <t xml:space="preserve">  国外债务发行费用</t>
  </si>
  <si>
    <t>其他支出</t>
  </si>
  <si>
    <t xml:space="preserve">  国家赔偿费用支出</t>
  </si>
  <si>
    <t xml:space="preserve">  对民间非营利组织和群众性自治组织补贴</t>
  </si>
  <si>
    <t xml:space="preserve">  经常性赠与</t>
  </si>
  <si>
    <t xml:space="preserve">  资本性赠与</t>
  </si>
  <si>
    <t>2023年方城县一般公共预算本级支出决算经济分类录入表</t>
  </si>
  <si>
    <t>机关资本性支出(一)</t>
  </si>
  <si>
    <t>机关资本性支出(二)</t>
  </si>
  <si>
    <t xml:space="preserve">  资本性支出(一)</t>
  </si>
  <si>
    <t xml:space="preserve">  资本性支出(二)</t>
  </si>
  <si>
    <t xml:space="preserve">  资本金注入(一)</t>
  </si>
  <si>
    <t xml:space="preserve">  资本金注入(二)</t>
  </si>
  <si>
    <t xml:space="preserve">  其他对个人和家庭补助</t>
  </si>
  <si>
    <t>2023年方城县一般公共预算(基本)支出决算经济分类录入表</t>
  </si>
  <si>
    <t>2023年度方城县一般公共预算税收返还和转移支付决算表</t>
  </si>
  <si>
    <t>预算科目</t>
  </si>
  <si>
    <t xml:space="preserve"> 一、返还性收入</t>
  </si>
  <si>
    <t>三、专项转移支付收入</t>
  </si>
  <si>
    <t xml:space="preserve">    所得税基数返还收入</t>
  </si>
  <si>
    <t xml:space="preserve">    一般公共服务</t>
  </si>
  <si>
    <t xml:space="preserve">    成品油税费改革税收返还收入</t>
  </si>
  <si>
    <t xml:space="preserve">    外交</t>
  </si>
  <si>
    <t xml:space="preserve">    增值税税收返还收入</t>
  </si>
  <si>
    <t xml:space="preserve">    国防</t>
  </si>
  <si>
    <t xml:space="preserve">    消费税税收返还收入</t>
  </si>
  <si>
    <t xml:space="preserve">    公共安全</t>
  </si>
  <si>
    <t xml:space="preserve">    增值税“五五分享”税收返还收入</t>
  </si>
  <si>
    <t xml:space="preserve">    教育</t>
  </si>
  <si>
    <t xml:space="preserve">    其他返还性收入</t>
  </si>
  <si>
    <t xml:space="preserve">    科学技术</t>
  </si>
  <si>
    <t>二、一般性转移支付收入</t>
  </si>
  <si>
    <t xml:space="preserve">    文化旅游体育与传媒</t>
  </si>
  <si>
    <t xml:space="preserve">    体制补助收入</t>
  </si>
  <si>
    <t xml:space="preserve">    社会保障和就业</t>
  </si>
  <si>
    <t xml:space="preserve">    均衡性转移支付收入</t>
  </si>
  <si>
    <t xml:space="preserve">    卫生健康</t>
  </si>
  <si>
    <t xml:space="preserve">    县级基本财力保障机制奖补资金收入</t>
  </si>
  <si>
    <t xml:space="preserve">    节能环保</t>
  </si>
  <si>
    <t xml:space="preserve">    结算补助收入</t>
  </si>
  <si>
    <t xml:space="preserve">    城乡社区</t>
  </si>
  <si>
    <t xml:space="preserve">    资源枯竭型城市转移支付补助收入</t>
  </si>
  <si>
    <t xml:space="preserve">    农林水</t>
  </si>
  <si>
    <t xml:space="preserve">    企业事业单位划转补助收入</t>
  </si>
  <si>
    <t xml:space="preserve">    交通运输</t>
  </si>
  <si>
    <t xml:space="preserve">    产粮(油)大县奖励资金收入</t>
  </si>
  <si>
    <t xml:space="preserve">    资源勘探工业信息等</t>
  </si>
  <si>
    <t xml:space="preserve">    重点生态功能区转移支付收入</t>
  </si>
  <si>
    <t xml:space="preserve">    商业服务业等</t>
  </si>
  <si>
    <t xml:space="preserve">    固定数额补助收入</t>
  </si>
  <si>
    <t xml:space="preserve">    金融</t>
  </si>
  <si>
    <t xml:space="preserve">    革命老区转移支付收入</t>
  </si>
  <si>
    <t xml:space="preserve">    自然资源海洋气象等</t>
  </si>
  <si>
    <t xml:space="preserve">    民族地区转移支付收入</t>
  </si>
  <si>
    <t xml:space="preserve">    住房保障</t>
  </si>
  <si>
    <t xml:space="preserve">    边境地区转移支付收入</t>
  </si>
  <si>
    <t xml:space="preserve">    粮油物资储备</t>
  </si>
  <si>
    <t xml:space="preserve">    巩固脱贫攻坚成果衔接乡村振兴转移支付收入</t>
  </si>
  <si>
    <t xml:space="preserve">    灾害防治及应急管理</t>
  </si>
  <si>
    <t xml:space="preserve">    一般公共服务共同财政事权转移支付收入  </t>
  </si>
  <si>
    <t xml:space="preserve">    其他收入</t>
  </si>
  <si>
    <t xml:space="preserve">    外交共同财政事权转移支付收入  </t>
  </si>
  <si>
    <t xml:space="preserve">    国防共同财政事权转移支付收入  </t>
  </si>
  <si>
    <t xml:space="preserve">    公共安全共同财政事权转移支付收入  </t>
  </si>
  <si>
    <t xml:space="preserve">    教育共同财政事权转移支付收入  </t>
  </si>
  <si>
    <t xml:space="preserve">    科学技术共同财政事权转移支付收入  </t>
  </si>
  <si>
    <t xml:space="preserve">    文化旅游体育与传媒共同财政事权转移支付收入  </t>
  </si>
  <si>
    <t xml:space="preserve">    社会保障和就业共同财政事权转移支付收入  </t>
  </si>
  <si>
    <t xml:space="preserve">    医疗卫生共同财政事权转移支付收入  </t>
  </si>
  <si>
    <t xml:space="preserve">    节能环保共同财政事权转移支付收入  </t>
  </si>
  <si>
    <t xml:space="preserve">    城乡社区共同财政事权转移支付收入  </t>
  </si>
  <si>
    <t xml:space="preserve">    农林水共同财政事权转移支付收入  </t>
  </si>
  <si>
    <t xml:space="preserve">    交通运输共同财政事权转移支付收入  </t>
  </si>
  <si>
    <t xml:space="preserve">    资源勘探工业信息等共同财政事权转移支付收入  </t>
  </si>
  <si>
    <t xml:space="preserve">    商业服务业等共同财政事权转移支付收入  </t>
  </si>
  <si>
    <t xml:space="preserve">    金融共同财政事权转移支付收入  </t>
  </si>
  <si>
    <t xml:space="preserve">    自然资源海洋气象等共同财政事权转移支付收入  </t>
  </si>
  <si>
    <t xml:space="preserve">    住房保障共同财政事权转移支付收入  </t>
  </si>
  <si>
    <t xml:space="preserve">    粮油物资储备共同财政事权转移支付收入  </t>
  </si>
  <si>
    <t xml:space="preserve">    灾害防治及应急管理共同财政事权转移支付收入  </t>
  </si>
  <si>
    <t xml:space="preserve">    其他共同财政事权转移支付收入  </t>
  </si>
  <si>
    <t xml:space="preserve">    增值税留抵退税转移支付收入</t>
  </si>
  <si>
    <t xml:space="preserve">    其他退税减税降费转移支付收入</t>
  </si>
  <si>
    <t>四、上解上级支出</t>
  </si>
  <si>
    <t xml:space="preserve">    补充县区财力转移支付收入</t>
  </si>
  <si>
    <t xml:space="preserve">    体制上解支出</t>
  </si>
  <si>
    <t xml:space="preserve">    其他一般性转移支付收入</t>
  </si>
  <si>
    <t xml:space="preserve">    专项上解支出</t>
  </si>
  <si>
    <t>2023年度方城县地方政府债务限额和余额情况表（一般债务）</t>
  </si>
  <si>
    <t>项目</t>
  </si>
  <si>
    <t>预算数</t>
  </si>
  <si>
    <t>上年末地方政府债务余额</t>
  </si>
  <si>
    <t xml:space="preserve">  一般债务</t>
  </si>
  <si>
    <t>本年地方政府债务余额限额</t>
  </si>
  <si>
    <t xml:space="preserve">  专项债务</t>
  </si>
  <si>
    <t>本年地方政府债务(转贷)收入</t>
  </si>
  <si>
    <t>本年地方政府债务还本支出</t>
  </si>
  <si>
    <t>年末地方政府债务余额</t>
  </si>
  <si>
    <t>2023年县对乡镇一般公共预算税收返还和转移支付决算表（11）</t>
  </si>
  <si>
    <t>市  县</t>
  </si>
  <si>
    <t>合计</t>
  </si>
  <si>
    <t>税收返还</t>
  </si>
  <si>
    <t>一般性转移支付</t>
  </si>
  <si>
    <t>专项转移支付</t>
  </si>
  <si>
    <t>县本级</t>
  </si>
  <si>
    <t>风瑞办事处</t>
  </si>
  <si>
    <t>释之办事处</t>
  </si>
  <si>
    <t>独树镇</t>
  </si>
  <si>
    <t>杨楼镇</t>
  </si>
  <si>
    <t>小史店镇</t>
  </si>
  <si>
    <t>古庄店乡</t>
  </si>
  <si>
    <t>二郎庙乡</t>
  </si>
  <si>
    <t>券桥镇</t>
  </si>
  <si>
    <t>清河乡</t>
  </si>
  <si>
    <t>赵河镇</t>
  </si>
  <si>
    <t>柳河镇</t>
  </si>
  <si>
    <t>广阳镇</t>
  </si>
  <si>
    <t>博望镇</t>
  </si>
  <si>
    <t>拐河镇</t>
  </si>
  <si>
    <t>四里店乡</t>
  </si>
  <si>
    <t>杨集乡</t>
  </si>
  <si>
    <t>袁店乡</t>
  </si>
  <si>
    <t>合  计</t>
  </si>
  <si>
    <t>2023年一般公共预算税收返还和转移支付决算表（分项目）（10）</t>
  </si>
  <si>
    <t>项  目</t>
  </si>
  <si>
    <t>省市对我县税收返还和转移支付</t>
  </si>
  <si>
    <t>县对乡镇税收返还和转移支付</t>
  </si>
  <si>
    <t>返还性收入</t>
  </si>
  <si>
    <t>所得税基数返还收入</t>
  </si>
  <si>
    <t>成品油税费改革税收返还收入</t>
  </si>
  <si>
    <t>增值税税收返还收入</t>
  </si>
  <si>
    <t>消费税税收返还收入</t>
  </si>
  <si>
    <t>增值税“五五分享”税收返还收入</t>
  </si>
  <si>
    <t>一般性转移支付收入</t>
  </si>
  <si>
    <t>均衡性转移支付收入</t>
  </si>
  <si>
    <t>县级基本财力保障机制奖补资金收入</t>
  </si>
  <si>
    <t>结算补助收入</t>
  </si>
  <si>
    <t>资源枯竭型城市转移支付收入</t>
  </si>
  <si>
    <t>成品油税费改革转移支付收入</t>
  </si>
  <si>
    <t>基层公检法司转移支付收入</t>
  </si>
  <si>
    <t>义务教育等转移支付收入</t>
  </si>
  <si>
    <t xml:space="preserve">    其中：学生营养改善计划</t>
  </si>
  <si>
    <t xml:space="preserve">          特岗教师计划</t>
  </si>
  <si>
    <t xml:space="preserve">          义务教育保障机制</t>
  </si>
  <si>
    <t xml:space="preserve">          薄弱学校改造计划</t>
  </si>
  <si>
    <t>农村综合改革转移支付收入</t>
  </si>
  <si>
    <t>产粮（油）大县奖励资金收入</t>
  </si>
  <si>
    <t>重点生态功能区转移支付收入</t>
  </si>
  <si>
    <t>固定数额补助收入</t>
  </si>
  <si>
    <t>革命老区转移支付收入</t>
  </si>
  <si>
    <t>民族地区转移支付收入</t>
  </si>
  <si>
    <t>巩固脱贫攻坚成果衔接乡村振兴转移支付收入</t>
  </si>
  <si>
    <t>公共安全共同财政事权转移支付收入</t>
  </si>
  <si>
    <t>教育共同财政事权转移支付收入</t>
  </si>
  <si>
    <t>科学技术共同财政事权转移支付收入</t>
  </si>
  <si>
    <t>文化旅游体育与传媒共同财政事权转移支付收入</t>
  </si>
  <si>
    <t>社会保障和就业共同财政事权转移支付收入</t>
  </si>
  <si>
    <t>医疗卫生共同财政事权转移支付收入</t>
  </si>
  <si>
    <t>节能环保共同财政事权转移支付收入</t>
  </si>
  <si>
    <t>农林水共同财政事权转移支付收入</t>
  </si>
  <si>
    <t>交通运输共同财政事权转移支付收入</t>
  </si>
  <si>
    <t>住房保障共同财政事权转移支付收入</t>
  </si>
  <si>
    <t>灾害防治及应急管理共同财政事权转移支付收入</t>
  </si>
  <si>
    <t>其他共同财政事权转移支付收入</t>
  </si>
  <si>
    <t>增值税留抵退税转移支付收入</t>
  </si>
  <si>
    <t>其他退税减税降费转移支付收入</t>
  </si>
  <si>
    <t>补充县区财力转移支付收入</t>
  </si>
  <si>
    <t>其他一般性转移支付收入</t>
  </si>
  <si>
    <t>一般公共服务类</t>
  </si>
  <si>
    <t xml:space="preserve">    统计信息事务</t>
  </si>
  <si>
    <t xml:space="preserve">    审计事务</t>
  </si>
  <si>
    <t xml:space="preserve">    财政事业改革发展资金</t>
  </si>
  <si>
    <t xml:space="preserve">    大学生服务基层补助资金</t>
  </si>
  <si>
    <t xml:space="preserve">    机构编制管理资金</t>
  </si>
  <si>
    <t xml:space="preserve">    平安河南建设资金</t>
  </si>
  <si>
    <t xml:space="preserve">    民族事务</t>
  </si>
  <si>
    <t xml:space="preserve">    宣传事务</t>
  </si>
  <si>
    <t xml:space="preserve">    法律援助资金</t>
  </si>
  <si>
    <t xml:space="preserve">    市场监督管理事务</t>
  </si>
  <si>
    <t xml:space="preserve">    其他一般公共服务资金</t>
  </si>
  <si>
    <t>国防类</t>
  </si>
  <si>
    <t>公共安全类</t>
  </si>
  <si>
    <t>教育类</t>
  </si>
  <si>
    <t xml:space="preserve">    普通教育</t>
  </si>
  <si>
    <t xml:space="preserve">    职业教育</t>
  </si>
  <si>
    <t xml:space="preserve">    学生资助资金</t>
  </si>
  <si>
    <t xml:space="preserve">    高等教育发展资金</t>
  </si>
  <si>
    <t xml:space="preserve">    民办教育发展资金</t>
  </si>
  <si>
    <t xml:space="preserve">    培训教育资金</t>
  </si>
  <si>
    <t xml:space="preserve">    其他教育发展资金</t>
  </si>
  <si>
    <t>科学技术类</t>
  </si>
  <si>
    <t xml:space="preserve">    基础研究</t>
  </si>
  <si>
    <t xml:space="preserve">    科技条件与服务资金</t>
  </si>
  <si>
    <t xml:space="preserve">    公益性科研项目资金</t>
  </si>
  <si>
    <t xml:space="preserve">    应用研究</t>
  </si>
  <si>
    <t xml:space="preserve">    技术研究与开发</t>
  </si>
  <si>
    <t xml:space="preserve">    市场导向类科研项目资金</t>
  </si>
  <si>
    <t xml:space="preserve">    科学技术普及 </t>
  </si>
  <si>
    <t xml:space="preserve">    知识产权发展资金</t>
  </si>
  <si>
    <t xml:space="preserve">    重大科技项目资金</t>
  </si>
  <si>
    <t xml:space="preserve">    其他科学技术资金</t>
  </si>
  <si>
    <t>文化旅游体育与传媒类</t>
  </si>
  <si>
    <t xml:space="preserve">    公共文化服务资金</t>
  </si>
  <si>
    <t xml:space="preserve">    文化和旅游</t>
  </si>
  <si>
    <t xml:space="preserve">    新闻出版广电发展资金</t>
  </si>
  <si>
    <t xml:space="preserve">    文物</t>
  </si>
  <si>
    <t xml:space="preserve">    非物质文化遗产保护资金</t>
  </si>
  <si>
    <t xml:space="preserve">    广播电视</t>
  </si>
  <si>
    <t xml:space="preserve">    宣传文化发展资金</t>
  </si>
  <si>
    <t xml:space="preserve">    其他文化体育与传媒资金</t>
  </si>
  <si>
    <t>社会保障和就业类</t>
  </si>
  <si>
    <t xml:space="preserve">    残疾人事业</t>
  </si>
  <si>
    <t xml:space="preserve">    社会救助资金</t>
  </si>
  <si>
    <t xml:space="preserve">    抚恤</t>
  </si>
  <si>
    <t xml:space="preserve">    就业补助</t>
  </si>
  <si>
    <t xml:space="preserve">    退役安置</t>
  </si>
  <si>
    <t xml:space="preserve">    社会福利</t>
  </si>
  <si>
    <t xml:space="preserve">    临时救助</t>
  </si>
  <si>
    <t xml:space="preserve">    优抚补助资金</t>
  </si>
  <si>
    <t xml:space="preserve">    其他社会保障和就业资金</t>
  </si>
  <si>
    <t>卫生健康类</t>
  </si>
  <si>
    <t xml:space="preserve">    公共卫生</t>
  </si>
  <si>
    <t xml:space="preserve">    中医药</t>
  </si>
  <si>
    <t xml:space="preserve">    计划生育事务</t>
  </si>
  <si>
    <t xml:space="preserve">    基层医疗卫生机构</t>
  </si>
  <si>
    <t xml:space="preserve">    支持中医发展资金</t>
  </si>
  <si>
    <t xml:space="preserve">    优抚对象医疗</t>
  </si>
  <si>
    <t xml:space="preserve">    其他医疗卫生支出</t>
  </si>
  <si>
    <t>节能环保类</t>
  </si>
  <si>
    <t xml:space="preserve">    节能减排资金</t>
  </si>
  <si>
    <t xml:space="preserve">    污染防治资金</t>
  </si>
  <si>
    <t xml:space="preserve">    自然生态保护</t>
  </si>
  <si>
    <t xml:space="preserve">    其他节能环保资金</t>
  </si>
  <si>
    <t>城乡社区类</t>
  </si>
  <si>
    <t xml:space="preserve">    城乡社区公共设施建设补助资金</t>
  </si>
  <si>
    <t xml:space="preserve">    土地整治治理资金</t>
  </si>
  <si>
    <t xml:space="preserve">    其他城乡社区事务支出</t>
  </si>
  <si>
    <t>农林水类</t>
  </si>
  <si>
    <t xml:space="preserve">    农业农村</t>
  </si>
  <si>
    <t xml:space="preserve">    林业和草原</t>
  </si>
  <si>
    <t xml:space="preserve">    水利</t>
  </si>
  <si>
    <t xml:space="preserve">    扶贫</t>
  </si>
  <si>
    <t xml:space="preserve">    农村综合改革</t>
  </si>
  <si>
    <t xml:space="preserve">    普惠金融发展支出</t>
  </si>
  <si>
    <t xml:space="preserve">    其他农林水发展资金</t>
  </si>
  <si>
    <t>交通运输类</t>
  </si>
  <si>
    <t xml:space="preserve">    公路水路运输</t>
  </si>
  <si>
    <t xml:space="preserve">    车辆购置税收入补助资金</t>
  </si>
  <si>
    <t xml:space="preserve">    内河航运和场站发展补助资金</t>
  </si>
  <si>
    <t xml:space="preserve">    取消政府还贷二级公路收费补助资金</t>
  </si>
  <si>
    <t xml:space="preserve">    干线公路建设养护补助资金</t>
  </si>
  <si>
    <t xml:space="preserve">    农村公路建设养护补助资金</t>
  </si>
  <si>
    <t xml:space="preserve">    其他交通运输发展资金</t>
  </si>
  <si>
    <t>资源勘探信息类</t>
  </si>
  <si>
    <t xml:space="preserve">    支持中小企业发展和管理支出</t>
  </si>
  <si>
    <t xml:space="preserve">    安全生产监管资金</t>
  </si>
  <si>
    <t xml:space="preserve">    其他资源勘探信息资金</t>
  </si>
  <si>
    <t>商业服务业类</t>
  </si>
  <si>
    <t xml:space="preserve">    服务业发展资金</t>
  </si>
  <si>
    <t xml:space="preserve">    商业流通事务</t>
  </si>
  <si>
    <t xml:space="preserve">    涉外发展服务支出</t>
  </si>
  <si>
    <t xml:space="preserve">    招商引资资金</t>
  </si>
  <si>
    <t xml:space="preserve">    商贸流通体系建设资金</t>
  </si>
  <si>
    <t xml:space="preserve">    自贸区发展专项资金</t>
  </si>
  <si>
    <t xml:space="preserve">    其他商业服务业发展资金</t>
  </si>
  <si>
    <t>住房保障类</t>
  </si>
  <si>
    <t xml:space="preserve">    保障性安居工程资金</t>
  </si>
  <si>
    <t xml:space="preserve">    住房改革支出</t>
  </si>
  <si>
    <t>金融发展类</t>
  </si>
  <si>
    <t xml:space="preserve">    支持金融业发展资金</t>
  </si>
  <si>
    <t>国土气象等类</t>
  </si>
  <si>
    <t xml:space="preserve">    自然资源事务发展资金</t>
  </si>
  <si>
    <t xml:space="preserve">    测绘资金</t>
  </si>
  <si>
    <t xml:space="preserve">    其他国土气象资金</t>
  </si>
  <si>
    <t>粮油物资管理事务类</t>
  </si>
  <si>
    <t xml:space="preserve">    重要商品储备</t>
  </si>
  <si>
    <t xml:space="preserve">    危仓老库维修资金</t>
  </si>
  <si>
    <t xml:space="preserve">    其他粮油物资储备资金</t>
  </si>
  <si>
    <t xml:space="preserve">    应急管理事务</t>
  </si>
  <si>
    <t xml:space="preserve">    其他灾害防治及应急管理支出</t>
  </si>
  <si>
    <t xml:space="preserve">    自然灾害救灾及恢复重建支出</t>
  </si>
  <si>
    <t>其他资金类</t>
  </si>
  <si>
    <t xml:space="preserve">    省级统筹基建资金</t>
  </si>
  <si>
    <t xml:space="preserve">    其他资金</t>
  </si>
  <si>
    <t>说明：中央补助均衡性转移支付、县级基本财力保障机制奖补资金，我县统筹后统一通过县对乡镇体制及结算补助安排下达。</t>
  </si>
  <si>
    <t>2023年度方城县政府性基金收入决算总表</t>
  </si>
  <si>
    <t>调整预算数</t>
  </si>
  <si>
    <t>政府性基金收入</t>
  </si>
  <si>
    <t>专项债务对应项目专项收入</t>
  </si>
  <si>
    <t>本 年 收 入 合 计</t>
  </si>
  <si>
    <t>上级补助收入</t>
  </si>
  <si>
    <t xml:space="preserve">  政府性基金转移支付收入</t>
  </si>
  <si>
    <t>待偿债置换专项债券上年结余</t>
  </si>
  <si>
    <t>上年结余</t>
  </si>
  <si>
    <t>调入资金</t>
  </si>
  <si>
    <t>债务(转贷)收入</t>
  </si>
  <si>
    <t>省补助计划单列市收入</t>
  </si>
  <si>
    <t>收 入 总 计</t>
  </si>
  <si>
    <t>2023年度方城县政府性基金支出表</t>
  </si>
  <si>
    <t>抗疫特别国债安排的支出</t>
  </si>
  <si>
    <t>本 年 支 出 合 计</t>
  </si>
  <si>
    <t>上解上级支出</t>
  </si>
  <si>
    <t>调出资金</t>
  </si>
  <si>
    <t>债务还本支出</t>
  </si>
  <si>
    <t>计划单列市上解省支出</t>
  </si>
  <si>
    <t>待偿债再融资专项债券结余</t>
  </si>
  <si>
    <t>年终结余</t>
  </si>
  <si>
    <t>支 出 总 计</t>
  </si>
  <si>
    <t>2023年度方城县政府性基金本级功能分类明细表</t>
  </si>
  <si>
    <t>支出数</t>
  </si>
  <si>
    <t xml:space="preserve">  核电站乏燃料处理处置基金支出</t>
  </si>
  <si>
    <t xml:space="preserve">    乏燃料运输</t>
  </si>
  <si>
    <t xml:space="preserve">    乏燃料离堆贮存</t>
  </si>
  <si>
    <t xml:space="preserve">    乏燃料后处理</t>
  </si>
  <si>
    <t xml:space="preserve">    高放废物的处理处置</t>
  </si>
  <si>
    <t xml:space="preserve">    乏燃料后处理厂的建设、运行、改造和退役</t>
  </si>
  <si>
    <t xml:space="preserve">    其他乏燃料处理处置基金支出</t>
  </si>
  <si>
    <t xml:space="preserve">  国家电影事业发展专项资金安排的支出</t>
  </si>
  <si>
    <t xml:space="preserve">    资助国产影片放映</t>
  </si>
  <si>
    <t xml:space="preserve">    资助影院建设</t>
  </si>
  <si>
    <t xml:space="preserve">    资助少数民族语电影译制</t>
  </si>
  <si>
    <t xml:space="preserve">    购买农村电影公益性放映版权服务</t>
  </si>
  <si>
    <t xml:space="preserve">    其他国家电影事业发展专项资金支出</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</si>
  <si>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</si>
  <si>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</si>
  <si>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</si>
  <si>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</si>
  <si>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</si>
  <si>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t>
  </si>
  <si>
    <t xml:space="preserve">  国家电影事业发展专项资金对应专项债务收入安排的支出</t>
  </si>
  <si>
    <t xml:space="preserve">    资助城市影院</t>
  </si>
  <si>
    <t xml:space="preserve">    其他国家电影事业发展专项资金对应专项债务收入支出</t>
  </si>
  <si>
    <t xml:space="preserve">  大中型水库移民后期扶持基金支出</t>
  </si>
  <si>
    <t xml:space="preserve">    移民补助</t>
  </si>
  <si>
    <t xml:space="preserve">    基础设施建设和经济发展</t>
  </si>
  <si>
    <t xml:space="preserve">    其他大中型水库移民后期扶持基金支出</t>
  </si>
  <si>
    <t xml:space="preserve">  小型水库移民扶助基金安排的支出</t>
  </si>
  <si>
    <t xml:space="preserve">    其他小型水库移民扶助基金支出</t>
  </si>
  <si>
    <t xml:space="preserve">  小型水库移民扶助基金对应专项债务收入安排的支出</t>
  </si>
  <si>
    <t xml:space="preserve">    其他小型水库移民扶助基金对应专项债务收入安排的支出</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</si>
  <si>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</si>
  <si>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</si>
  <si>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</si>
  <si>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</si>
  <si>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</si>
  <si>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</si>
  <si>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</si>
  <si>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</si>
  <si>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</si>
  <si>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</si>
  <si>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</si>
  <si>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</si>
  <si>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</si>
  <si>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</si>
  <si>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</si>
  <si>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</si>
  <si>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农业生产发展支出</t>
  </si>
  <si>
    <t xml:space="preserve">    农村社会事业支出</t>
  </si>
  <si>
    <t xml:space="preserve">    农业农村生态环境支出</t>
  </si>
  <si>
    <t xml:space="preserve">    其他国有土地使用权出让收入安排的支出</t>
  </si>
  <si>
    <t xml:space="preserve">  国有土地收益基金安排的支出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</si>
  <si>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</si>
  <si>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</si>
  <si>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</si>
  <si>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</si>
  <si>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</si>
  <si>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</si>
  <si>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</si>
  <si>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</si>
  <si>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污水处理费安排的支出</t>
  </si>
  <si>
    <t xml:space="preserve">    污水处理设施建设和运营</t>
  </si>
  <si>
    <t xml:space="preserve">    代征手续费</t>
  </si>
  <si>
    <t xml:space="preserve">    其他污水处理费安排的支出</t>
  </si>
  <si>
    <t xml:space="preserve">  土地储备专项债券收入安排的支出  </t>
  </si>
  <si>
    <t xml:space="preserve">    征地和拆迁补偿支出  </t>
  </si>
  <si>
    <t xml:space="preserve">    土地开发支出  </t>
  </si>
  <si>
    <t xml:space="preserve">    其他土地储备专项债券收入安排的支出  </t>
  </si>
  <si>
    <t xml:space="preserve">  棚户区改造专项债券收入安排的支出  </t>
  </si>
  <si>
    <t xml:space="preserve">    其他棚户区改造专项债券收入安排的支出  </t>
  </si>
  <si>
    <t xml:space="preserve">  城市基础设施配套费对应专项债务收入安排的支出  </t>
  </si>
  <si>
    <t xml:space="preserve">    城市公共设施  </t>
  </si>
  <si>
    <t xml:space="preserve">    城市环境卫生  </t>
  </si>
  <si>
    <t xml:space="preserve">    公有房屋  </t>
  </si>
  <si>
    <t xml:space="preserve">    城市防洪  </t>
  </si>
  <si>
    <t xml:space="preserve">    其他城市基础设施配套费对应专项债务收入安排的支出  </t>
  </si>
  <si>
    <t xml:space="preserve">  污水处理费对应专项债务收入安排的支出  </t>
  </si>
  <si>
    <t xml:space="preserve">    污水处理设施建设和运营  </t>
  </si>
  <si>
    <t xml:space="preserve">    其他污水处理费对应专项债务收入安排的支出  </t>
  </si>
  <si>
    <t xml:space="preserve">  国有土地使用权出让收入对应专项债务收入安排的支出  </t>
  </si>
  <si>
    <t xml:space="preserve">    城市建设支出  </t>
  </si>
  <si>
    <t xml:space="preserve">    农村基础设施建设支出  </t>
  </si>
  <si>
    <t xml:space="preserve">    廉租住房支出  </t>
  </si>
  <si>
    <t xml:space="preserve">    棚户区改造支出  </t>
  </si>
  <si>
    <t xml:space="preserve">    公共租赁住房支出  </t>
  </si>
  <si>
    <t xml:space="preserve">    其他国有土地使用权出让收入对应专项债务收入安排的支出  </t>
  </si>
  <si>
    <t xml:space="preserve">  大中型水库库区基金安排的支出</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</si>
  <si>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</si>
  <si>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</si>
  <si>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</si>
  <si>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</si>
  <si>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</si>
  <si>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</si>
  <si>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</si>
  <si>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三峡后续工作</t>
  </si>
  <si>
    <t xml:space="preserve">    地方重大水利工程建设</t>
  </si>
  <si>
    <t xml:space="preserve">    其他重大水利工程建设基金支出</t>
  </si>
  <si>
    <t xml:space="preserve">  大中型水库库区基金对应专项债务收入安排的支出  </t>
  </si>
  <si>
    <t xml:space="preserve">    基础设施建设和经济发展  </t>
  </si>
  <si>
    <t xml:space="preserve">    其他大中型水库库区基金对应专项债务收入支出  </t>
  </si>
  <si>
    <t xml:space="preserve">  国家重大水利工程建设基金对应专项债务收入安排的支出  </t>
  </si>
  <si>
    <t xml:space="preserve">    南水北调工程建设  </t>
  </si>
  <si>
    <t xml:space="preserve">    三峡工程后续工作  </t>
  </si>
  <si>
    <t xml:space="preserve">    地方重大水利工程建设  </t>
  </si>
  <si>
    <t xml:space="preserve">    其他重大水利工程建设基金对应专项债务收入支出  </t>
  </si>
  <si>
    <t xml:space="preserve">  海南省高等级公路车辆通行附加费安排的支出</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</si>
  <si>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</si>
  <si>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</si>
  <si>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</si>
  <si>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</si>
  <si>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</si>
  <si>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</si>
  <si>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港口建设费安排的支出</t>
  </si>
  <si>
    <t xml:space="preserve">    航道建设和维护</t>
  </si>
  <si>
    <t xml:space="preserve">    航运保障系统建设</t>
  </si>
  <si>
    <t xml:space="preserve">    其他港口建设费安排的支出</t>
  </si>
  <si>
    <t xml:space="preserve">  民航发展基金支出</t>
  </si>
  <si>
    <t xml:space="preserve">    民航机场建设</t>
  </si>
  <si>
    <t xml:space="preserve">    民航安全</t>
  </si>
  <si>
    <t xml:space="preserve">    航线和机场补贴</t>
  </si>
  <si>
    <t xml:space="preserve">    民航节能减排</t>
  </si>
  <si>
    <t xml:space="preserve">    通用航空发展</t>
  </si>
  <si>
    <t xml:space="preserve">    征管经费</t>
  </si>
  <si>
    <t xml:space="preserve">    其他民航发展基金支出</t>
  </si>
  <si>
    <t xml:space="preserve">  海南省高等级公路车辆通行附加费对应专项债务收入安排的支出  </t>
  </si>
  <si>
    <t xml:space="preserve">    公路建设  </t>
  </si>
  <si>
    <t xml:space="preserve">    其他海南省高等级公路车辆通行附加费对应专项债务收入安排的支出  </t>
  </si>
  <si>
    <t xml:space="preserve">  政府收费公路专项债券收入安排的支出  </t>
  </si>
  <si>
    <t xml:space="preserve">    其他政府收费公路专项债券收入安排的支出  </t>
  </si>
  <si>
    <t xml:space="preserve">  车辆通行费对应专项债务收入安排的支出  </t>
  </si>
  <si>
    <t xml:space="preserve">  港口建设费对应专项债务收入安排的支出  </t>
  </si>
  <si>
    <t xml:space="preserve">    港口设施  </t>
  </si>
  <si>
    <t xml:space="preserve">    航运保障系统建设  </t>
  </si>
  <si>
    <t xml:space="preserve">    其他港口建设费对应专项债务收入安排的支出  </t>
  </si>
  <si>
    <t xml:space="preserve">  农网还贷资金支出</t>
  </si>
  <si>
    <t xml:space="preserve">    地方农网还贷资金支出</t>
  </si>
  <si>
    <t xml:space="preserve">    其他农网还贷资金支出</t>
  </si>
  <si>
    <t xml:space="preserve">  其他政府性基金及对应专项债务收入安排的支出</t>
  </si>
  <si>
    <t xml:space="preserve">    其他政府性基金安排的支出  </t>
  </si>
  <si>
    <t xml:space="preserve">    其他地方自行试点项目收益专项债券收入安排的支出  </t>
  </si>
  <si>
    <t xml:space="preserve">    其他政府性基金债务收入安排的支出  </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</si>
  <si>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</si>
  <si>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</si>
  <si>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</si>
  <si>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</si>
  <si>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</si>
  <si>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</si>
  <si>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</si>
  <si>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</si>
  <si>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</si>
  <si>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彩票公益金安排的支出</t>
  </si>
  <si>
    <t xml:space="preserve">    用于补充全国社会保障基金的彩票公益金支出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</si>
  <si>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</si>
  <si>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</si>
  <si>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</si>
  <si>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</si>
  <si>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</si>
  <si>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</si>
  <si>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用于扶贫的彩票公益金支出</t>
  </si>
  <si>
    <t xml:space="preserve">    用于法律援助的彩票公益金支出</t>
  </si>
  <si>
    <t xml:space="preserve">    用于城乡医疗救助的彩票公益金支出</t>
  </si>
  <si>
    <t xml:space="preserve">    用于其他社会公益事业的彩票公益金支出</t>
  </si>
  <si>
    <t xml:space="preserve">  地方政府专项债务付息支出</t>
  </si>
  <si>
    <t xml:space="preserve">    海南省高等级公路车辆通行附加费债务付息支出</t>
  </si>
  <si>
    <t xml:space="preserve">    港口建设费债务付息支出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</si>
  <si>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</si>
  <si>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</si>
  <si>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</si>
  <si>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</si>
  <si>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</si>
  <si>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</si>
  <si>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</si>
  <si>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</si>
  <si>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</si>
  <si>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</si>
  <si>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</si>
  <si>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</si>
  <si>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</si>
  <si>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</si>
  <si>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 xml:space="preserve">  地方政府专项债务发行费用支出</t>
  </si>
  <si>
    <t xml:space="preserve">    海南省高等级公路车辆通行附加费债务发行费用支出</t>
  </si>
  <si>
    <t xml:space="preserve">    港口建设费债务发行费用支出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</si>
  <si>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</si>
  <si>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</si>
  <si>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</si>
  <si>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</si>
  <si>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</si>
  <si>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</si>
  <si>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</si>
  <si>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</si>
  <si>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</si>
  <si>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</si>
  <si>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</si>
  <si>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</si>
  <si>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其他地方自行试点项目收益专项债券发行费用支出</t>
  </si>
  <si>
    <t xml:space="preserve">    其他政府性基金债务发行费用支出</t>
  </si>
  <si>
    <t xml:space="preserve">    公共卫生体系建设</t>
  </si>
  <si>
    <t xml:space="preserve">    重大疫情防控救治体系建设</t>
  </si>
  <si>
    <t xml:space="preserve">    粮食安全</t>
  </si>
  <si>
    <t xml:space="preserve">    能源安全</t>
  </si>
  <si>
    <t xml:space="preserve">    应急物资保障</t>
  </si>
  <si>
    <t xml:space="preserve">    产业链改造升级</t>
  </si>
  <si>
    <t xml:space="preserve">    城镇老旧小区改造</t>
  </si>
  <si>
    <t xml:space="preserve">    生态环境治理</t>
  </si>
  <si>
    <t xml:space="preserve">    交通基础设施建设</t>
  </si>
  <si>
    <t xml:space="preserve">    市政设施建设</t>
  </si>
  <si>
    <t xml:space="preserve">    重大区域规划基础设施建设</t>
  </si>
  <si>
    <t xml:space="preserve">    其他基础设施建设</t>
  </si>
  <si>
    <t xml:space="preserve">  抗疫相关支出</t>
  </si>
  <si>
    <t xml:space="preserve">    创业担保贷款贴息</t>
  </si>
  <si>
    <t xml:space="preserve">    援企稳岗补贴</t>
  </si>
  <si>
    <t xml:space="preserve">    困难群众基本生活补助</t>
  </si>
  <si>
    <t xml:space="preserve">    其他抗疫相关支出</t>
  </si>
  <si>
    <t>2023年度方城县社会保险基金收入情况表</t>
  </si>
  <si>
    <t>企业职工基本养老保险基金</t>
  </si>
  <si>
    <t>城乡居民基本养老保险基金</t>
  </si>
  <si>
    <t>机关事业单位基本养老保险基金</t>
  </si>
  <si>
    <t>职工基本医疗保险基金</t>
  </si>
  <si>
    <t>城乡居民基本医疗保险基金</t>
  </si>
  <si>
    <t>工伤保险基金</t>
  </si>
  <si>
    <t>失业保险基金</t>
  </si>
  <si>
    <t>生育保险基金</t>
  </si>
  <si>
    <t>一、收入</t>
  </si>
  <si>
    <t xml:space="preserve">  其中：保险费收入</t>
  </si>
  <si>
    <t xml:space="preserve">      　利息收入</t>
  </si>
  <si>
    <t xml:space="preserve">      　财政补贴收入</t>
  </si>
  <si>
    <t xml:space="preserve">    　  委托投资收益</t>
  </si>
  <si>
    <t xml:space="preserve">        其他收入</t>
  </si>
  <si>
    <t xml:space="preserve">        转移收入</t>
  </si>
  <si>
    <t>20223年度方城县社会保险基金支出情况表</t>
  </si>
  <si>
    <t>二、支出</t>
  </si>
  <si>
    <t xml:space="preserve">  其中：社会保险待遇支出</t>
  </si>
  <si>
    <t xml:space="preserve">        其他支出</t>
  </si>
  <si>
    <t xml:space="preserve">        转移支出</t>
  </si>
  <si>
    <t>2023年度方城县国有资本经营预算收入决算表</t>
  </si>
  <si>
    <t>年初预算数</t>
  </si>
  <si>
    <t>利润收入</t>
  </si>
  <si>
    <t>股利、股息收入</t>
  </si>
  <si>
    <t>产权转让收入</t>
  </si>
  <si>
    <t>清算收入</t>
  </si>
  <si>
    <t>其他国有资本经营预算收入</t>
  </si>
  <si>
    <t>收  入  总  计</t>
  </si>
  <si>
    <t>2023年度方城县国有资本经营预算支出决算表</t>
  </si>
  <si>
    <t>解决历史遗留问题及改革成本支出</t>
  </si>
  <si>
    <t>国有企业资本金注入</t>
  </si>
  <si>
    <t>国有企业政策性补贴</t>
  </si>
  <si>
    <t>金融国有资本经营预算支出</t>
  </si>
  <si>
    <t>其他国有资本经营预算支出</t>
  </si>
  <si>
    <t/>
  </si>
  <si>
    <t>支  出  总  计</t>
  </si>
  <si>
    <t>2023年方城县国有资本经营预算支出决算表（本级）</t>
  </si>
  <si>
    <t>国有资本经营预算支出</t>
  </si>
  <si>
    <t xml:space="preserve">    国有资本经营预算补充社保基金支出</t>
  </si>
  <si>
    <t xml:space="preserve">  解决历史遗留问题及改革成本支出</t>
  </si>
  <si>
    <t xml:space="preserve">    厂办大集体改革支出</t>
  </si>
  <si>
    <t xml:space="preserve">    “三供一业”移交补助支出</t>
  </si>
  <si>
    <t xml:space="preserve">    国有企业办职教幼教补助支出</t>
  </si>
  <si>
    <t xml:space="preserve">    国有企业办公共服务机构移交补助支出</t>
  </si>
  <si>
    <t xml:space="preserve">    国有企业退休人员社会化管理补助支出</t>
  </si>
  <si>
    <t xml:space="preserve">    国有企业棚户区改造支出</t>
  </si>
  <si>
    <t xml:space="preserve">    国有企业改革成本支出</t>
  </si>
  <si>
    <t xml:space="preserve">    离休干部医药费补助支出</t>
  </si>
  <si>
    <t xml:space="preserve">    金融企业改革性支出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</si>
  <si>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</si>
  <si>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</si>
  <si>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</si>
  <si>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</si>
  <si>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</si>
  <si>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</si>
  <si>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支持科技进步支出</t>
  </si>
  <si>
    <t xml:space="preserve">    保障国家经济安全支出</t>
  </si>
  <si>
    <t xml:space="preserve">    对外投资合作支出</t>
  </si>
  <si>
    <t xml:space="preserve">    金融企业资本性支出</t>
  </si>
  <si>
    <t xml:space="preserve">    其他国有企业资本金注入</t>
  </si>
  <si>
    <t xml:space="preserve">  国有企业政策性补贴(款)</t>
  </si>
  <si>
    <t xml:space="preserve">    国有企业政策性补贴(项)</t>
  </si>
  <si>
    <t xml:space="preserve">  其他国有资本经营预算支出(款)</t>
  </si>
  <si>
    <t xml:space="preserve">    其他国有资本经营预算支出(项)</t>
  </si>
  <si>
    <t>2023年方城县国有资本经营预算本级支出决算明细表（功能分类）</t>
  </si>
  <si>
    <t>2023年国有资本经营预算转移支付表</t>
  </si>
  <si>
    <t>国有资本经营预算收入</t>
  </si>
  <si>
    <t>国有资本经营预算上级补助收入</t>
  </si>
  <si>
    <t>国有资本经营预算补助下级支出</t>
  </si>
  <si>
    <t>国有资本经营预算下级上解收入</t>
  </si>
  <si>
    <t>国有资本经营预算上解上级支出</t>
  </si>
  <si>
    <t>国有资本经营预算上年结余收入</t>
  </si>
  <si>
    <t>国有资本经营预算调出资金</t>
  </si>
  <si>
    <t>国有资本经营预算省补助计划单列市收入</t>
  </si>
  <si>
    <t>国有资本经营预算省补助计划单列市支出</t>
  </si>
  <si>
    <t>国有资本经营预算计划单列市上解省收入</t>
  </si>
  <si>
    <t>国有资本经营预算计划单列市上解省支出</t>
  </si>
  <si>
    <t>国有资本经营预算年终结余</t>
  </si>
  <si>
    <t>一般公共预算三公经费公开表</t>
  </si>
  <si>
    <t>三公经费项目</t>
  </si>
  <si>
    <t>上年数</t>
  </si>
  <si>
    <t>2023年完成数据</t>
  </si>
  <si>
    <t>因公出国（境）费</t>
  </si>
  <si>
    <t>公务用车购置费</t>
  </si>
  <si>
    <t>公务用车运行维护费</t>
  </si>
  <si>
    <t>公务接待费</t>
  </si>
  <si>
    <t>备注：“三公”经费包括因公出国（境）费、公务用车购置及运行费和公务接待费。（1）因公出国（境）费，指单位工作人</t>
  </si>
  <si>
    <t>员公务出国（境）的住宿费、差旅费、伙食补助费、杂费、培训费等支出。（2）公务用车购置及运行费，指单位公务用车购</t>
  </si>
  <si>
    <t>置费及租用费、燃料费、维修费、过路过桥费、保险费、安全奖励费用等支出。（3）公务接待费，指单位按规定开支的各类</t>
  </si>
  <si>
    <t>公务接待支出。本表按照国务院“约法三章”有关要求统计。</t>
  </si>
  <si>
    <t>2023年度方城县政府性基金转移支付情况表</t>
  </si>
  <si>
    <t>收入项目</t>
  </si>
  <si>
    <t>本年收入</t>
  </si>
  <si>
    <t>支出项目</t>
  </si>
  <si>
    <t>本年支出</t>
  </si>
  <si>
    <t>结余项目</t>
  </si>
  <si>
    <t>待偿债置换专项债券结余</t>
  </si>
  <si>
    <t>国家电影事业发展专项资金收入</t>
  </si>
  <si>
    <t>国家电影事业发展专项资金安排的支出</t>
  </si>
  <si>
    <t>国家电影事业发展专项资金</t>
  </si>
  <si>
    <t xml:space="preserve">    资助少数民族电影译制</t>
  </si>
  <si>
    <t>大中型水库移民后期扶持基金收入</t>
  </si>
  <si>
    <t>大中型水库移民后期扶持基金支出</t>
  </si>
  <si>
    <t>大中型水库移民后期扶持基金</t>
  </si>
  <si>
    <t xml:space="preserve">  移民补助</t>
  </si>
  <si>
    <t xml:space="preserve">  基础设施建设和经济发展</t>
  </si>
  <si>
    <t xml:space="preserve">  其他大中型水库移民后期扶持基金支出</t>
  </si>
  <si>
    <t>小型水库移民扶助基金收入</t>
  </si>
  <si>
    <t>小型水库移民扶助基金相关支出</t>
  </si>
  <si>
    <t>小型水库移民扶助基金相关结余</t>
  </si>
  <si>
    <t xml:space="preserve">  其他小型水库移民扶助基金支出</t>
  </si>
  <si>
    <t>小型水库移民扶助基金及对应专项债务收入安排的支出</t>
  </si>
  <si>
    <t>可再生能源电价附加收入</t>
  </si>
  <si>
    <t>可再生能源电价附加收入安排的支出</t>
  </si>
  <si>
    <t>可再生能源电价附加</t>
  </si>
  <si>
    <t xml:space="preserve">  风力发电补助</t>
  </si>
  <si>
    <t xml:space="preserve">  太阳能发电补助</t>
  </si>
  <si>
    <t xml:space="preserve">  生物质能发电补助</t>
  </si>
  <si>
    <t xml:space="preserve">  其他可再生能源电价附加收入安排的支出</t>
  </si>
  <si>
    <t>国有土地使用权出让收入</t>
  </si>
  <si>
    <t>国有土地使用权出让相关支出</t>
  </si>
  <si>
    <t>国有土地使用权出让相关结余</t>
  </si>
  <si>
    <t xml:space="preserve">  土地出让价款收入</t>
  </si>
  <si>
    <t xml:space="preserve">  补缴的土地价款</t>
  </si>
  <si>
    <t xml:space="preserve">  划拨土地收入</t>
  </si>
  <si>
    <t xml:space="preserve">  缴纳新增建设用地土地有偿使用费</t>
  </si>
  <si>
    <t xml:space="preserve">  其他土地出让收入</t>
  </si>
  <si>
    <t xml:space="preserve">  国有土地使用权出让债务付息支出</t>
  </si>
  <si>
    <t xml:space="preserve">  棚户区改造专项债券收入安排的支出</t>
  </si>
  <si>
    <t xml:space="preserve">    其他棚户区改造专项债券收入安排的支出</t>
  </si>
  <si>
    <t xml:space="preserve">  国有土地使用权出让债务发行费用支出</t>
  </si>
  <si>
    <t>城市公用事业附加收入</t>
  </si>
  <si>
    <t>城市公用事业附加相关支出</t>
  </si>
  <si>
    <t>城市公用事业附加</t>
  </si>
  <si>
    <t xml:space="preserve">  城市公用事业附加及对应专项债务收入安排的支出</t>
  </si>
  <si>
    <t xml:space="preserve">    其他城市公用事业附加安排的支出</t>
  </si>
  <si>
    <t xml:space="preserve">  城市公用事业附加债务付息支出</t>
  </si>
  <si>
    <t xml:space="preserve">  城市公用事业附加债务发行费用支出</t>
  </si>
  <si>
    <t>国有土地收益基金收入</t>
  </si>
  <si>
    <t>国有土地收益基金相关支出</t>
  </si>
  <si>
    <t>国有土地收益基金</t>
  </si>
  <si>
    <t xml:space="preserve">  国有土地收益基金债务付息支出</t>
  </si>
  <si>
    <t xml:space="preserve">  国有土地收益基金债务发行费用支出</t>
  </si>
  <si>
    <t>农业土地开发资金收入</t>
  </si>
  <si>
    <t>农业土地开发资金相关支出</t>
  </si>
  <si>
    <t>农业土地开发资金</t>
  </si>
  <si>
    <t xml:space="preserve">  农业土地开发资金及对应专项债务收入安排的支出</t>
  </si>
  <si>
    <t xml:space="preserve">  农业土地开发资金债务付息支出</t>
  </si>
  <si>
    <t xml:space="preserve">  农业土地开发资金债务发行费用支出</t>
  </si>
  <si>
    <t>城市基础设施配套费收入</t>
  </si>
  <si>
    <t>城市基础设施配套费相关支出</t>
  </si>
  <si>
    <t>城市基础设施配套费</t>
  </si>
  <si>
    <t xml:space="preserve">  城市基础设施配套费债务付息支出</t>
  </si>
  <si>
    <t xml:space="preserve">  城市基础设施配套费债务发行费用支出</t>
  </si>
  <si>
    <t>污水处理费收入</t>
  </si>
  <si>
    <t>污水处理费相关支出</t>
  </si>
  <si>
    <t>污水处理费</t>
  </si>
  <si>
    <t xml:space="preserve">  污水处理费债务付息支出</t>
  </si>
  <si>
    <t xml:space="preserve">  污水处理费债务发行费用支出</t>
  </si>
  <si>
    <t>大中型水库库区基金收入</t>
  </si>
  <si>
    <t>大中型水库库区基金相关支出</t>
  </si>
  <si>
    <t>大中型水库库区基金</t>
  </si>
  <si>
    <t xml:space="preserve">  中央大中型水库库区基金收入</t>
  </si>
  <si>
    <t xml:space="preserve">  地方大中型水库库区基金收入</t>
  </si>
  <si>
    <t xml:space="preserve">  大中型水库库区基金债务付息支出</t>
  </si>
  <si>
    <t xml:space="preserve">  大中型水库库区基金债务发行费用支出</t>
  </si>
  <si>
    <t>三峡水库库区基金收入</t>
  </si>
  <si>
    <t>三峡水库库区基金支出</t>
  </si>
  <si>
    <t>三峡水库库区基金</t>
  </si>
  <si>
    <t xml:space="preserve">  解决移民遗留问题</t>
  </si>
  <si>
    <t xml:space="preserve">  库区维护和管理</t>
  </si>
  <si>
    <t xml:space="preserve">  其他三峡水库库区基金支出</t>
  </si>
  <si>
    <t>国家重大水利工程建设基金收入</t>
  </si>
  <si>
    <t>国家重大水利工程建设相关支出</t>
  </si>
  <si>
    <t>国家重大水利工程建设基金</t>
  </si>
  <si>
    <t xml:space="preserve">  南水北调工程建设资金</t>
  </si>
  <si>
    <t xml:space="preserve">  国家重大水利工程建设基金及对应专项债务收入安排的支出</t>
  </si>
  <si>
    <t xml:space="preserve">  三峡工程后续工作资金</t>
  </si>
  <si>
    <t xml:space="preserve">  省级重大水利工程建设资金</t>
  </si>
  <si>
    <t xml:space="preserve">    三峡工程后续工作</t>
  </si>
  <si>
    <t xml:space="preserve">  国家重大水利工程建设基金债务付息支出</t>
  </si>
  <si>
    <t xml:space="preserve">  国家重大水利工程建设基金债务发行费用支出</t>
  </si>
  <si>
    <t>海南省高等级公路车辆通行附加费收入</t>
  </si>
  <si>
    <t>海南省高等级公路车辆通行附加费相关支出</t>
  </si>
  <si>
    <t>海南省高等级公路车辆通行附加费</t>
  </si>
  <si>
    <t xml:space="preserve">  海南省高等级公路车辆通行附加费及对应专项债务收入安排的支出</t>
  </si>
  <si>
    <t xml:space="preserve">  海南省高等级公路车辆通行附加费债务付息支出</t>
  </si>
  <si>
    <t xml:space="preserve">  海南省高等级公路车辆通行附加费债务发行费用支出</t>
  </si>
  <si>
    <t>车辆通行费相关收入</t>
  </si>
  <si>
    <t>车辆通行费相关支出</t>
  </si>
  <si>
    <t>车辆通行费</t>
  </si>
  <si>
    <t xml:space="preserve">  车辆通行费债务付息支出</t>
  </si>
  <si>
    <t xml:space="preserve">  车辆通行费债务发行费用支出</t>
  </si>
  <si>
    <t>港口建设费收入</t>
  </si>
  <si>
    <t>港口建设费相关支出</t>
  </si>
  <si>
    <t>港口建设费</t>
  </si>
  <si>
    <t xml:space="preserve">  港口建设费及对应专项债务收入安排的支出</t>
  </si>
  <si>
    <t xml:space="preserve">  港口建设费债务付息支出</t>
  </si>
  <si>
    <t xml:space="preserve">  港口建设费债务发行费用支出</t>
  </si>
  <si>
    <t>民航发展基金收入</t>
  </si>
  <si>
    <t>民航发展基金支出</t>
  </si>
  <si>
    <t>民航发展基金</t>
  </si>
  <si>
    <t xml:space="preserve">  民航机场建设</t>
  </si>
  <si>
    <t xml:space="preserve">  空管系统建设</t>
  </si>
  <si>
    <t xml:space="preserve">  民航安全</t>
  </si>
  <si>
    <t xml:space="preserve">  航线和机场补贴</t>
  </si>
  <si>
    <t xml:space="preserve">  民航节能减排</t>
  </si>
  <si>
    <t xml:space="preserve">  通用航空发展</t>
  </si>
  <si>
    <t xml:space="preserve">  征管经费</t>
  </si>
  <si>
    <t xml:space="preserve">  其他民航发展基金支出</t>
  </si>
  <si>
    <t>新型墙体材料专项基金收入</t>
  </si>
  <si>
    <t>新型墙体材料专项基金相关支出</t>
  </si>
  <si>
    <t>新型墙体材料专项基金</t>
  </si>
  <si>
    <t xml:space="preserve">  新型墙体材料专项基金及对应专项债务收入安排的支出</t>
  </si>
  <si>
    <t xml:space="preserve">    技改贴息和补助</t>
  </si>
  <si>
    <t xml:space="preserve">    技术研发和推广</t>
  </si>
  <si>
    <t xml:space="preserve">    示范项目补贴</t>
  </si>
  <si>
    <t xml:space="preserve">    宣传和培训</t>
  </si>
  <si>
    <t xml:space="preserve">    其他新型墙体材料专项基金支出</t>
  </si>
  <si>
    <t xml:space="preserve">  新型墙体材料专项基金债务付息支出</t>
  </si>
  <si>
    <t xml:space="preserve">  新型墙体材料专项基金债务发行费用支出</t>
  </si>
  <si>
    <t>农网还贷资金收入</t>
  </si>
  <si>
    <t>农网还贷资金支出</t>
  </si>
  <si>
    <t>农网还贷资金</t>
  </si>
  <si>
    <t xml:space="preserve">  地方农网还贷资金收入</t>
  </si>
  <si>
    <t xml:space="preserve">  地方农网还贷资金支出</t>
  </si>
  <si>
    <t xml:space="preserve">  其他农网还贷资金支出</t>
  </si>
  <si>
    <t>旅游发展基金收入</t>
  </si>
  <si>
    <t>旅游发展基金支出</t>
  </si>
  <si>
    <t>旅游发展基金</t>
  </si>
  <si>
    <t xml:space="preserve">  宣传促销</t>
  </si>
  <si>
    <t xml:space="preserve">  行业规划</t>
  </si>
  <si>
    <t xml:space="preserve">  旅游事业补助</t>
  </si>
  <si>
    <t xml:space="preserve">  地方旅游开发项目补助</t>
  </si>
  <si>
    <t xml:space="preserve">  其他旅游发展基金支出</t>
  </si>
  <si>
    <t>彩票发行机构和彩票销售机构的业务费用</t>
  </si>
  <si>
    <t>彩票发行销售机构业务费安排的支出</t>
  </si>
  <si>
    <t xml:space="preserve">  福利彩票发行机构的业务费用</t>
  </si>
  <si>
    <t xml:space="preserve">  福利彩票发行机构的业务费支出</t>
  </si>
  <si>
    <t xml:space="preserve">  体育彩票发行机构的业务费用</t>
  </si>
  <si>
    <t xml:space="preserve">  体育彩票发行机构的业务费支出</t>
  </si>
  <si>
    <t xml:space="preserve">  福利彩票销售机构的业务费用</t>
  </si>
  <si>
    <t xml:space="preserve">  福利彩票销售机构的业务费支出</t>
  </si>
  <si>
    <t xml:space="preserve">  体育彩票销售机构的业务费用</t>
  </si>
  <si>
    <t xml:space="preserve">  体育彩票销售机构的业务费支出</t>
  </si>
  <si>
    <t xml:space="preserve">  彩票兑奖周转金</t>
  </si>
  <si>
    <t xml:space="preserve">  彩票兑奖周转金支出</t>
  </si>
  <si>
    <t xml:space="preserve">  彩票发行销售风险基金</t>
  </si>
  <si>
    <t xml:space="preserve">  彩票发行销售风险基金支出</t>
  </si>
  <si>
    <t xml:space="preserve">  彩票市场调控资金收入</t>
  </si>
  <si>
    <t xml:space="preserve">  彩票市场调控资金支出</t>
  </si>
  <si>
    <t xml:space="preserve">  其他彩票发行销售机构业务费安排的支出</t>
  </si>
  <si>
    <t>彩票公益金收入</t>
  </si>
  <si>
    <t>彩票公益金相关支出</t>
  </si>
  <si>
    <t>彩票公益金</t>
  </si>
  <si>
    <t xml:space="preserve">  福利彩票公益金收入</t>
  </si>
  <si>
    <t xml:space="preserve">  体育彩票公益金收入</t>
  </si>
  <si>
    <t xml:space="preserve">  彩票公益金债务付息支出</t>
  </si>
  <si>
    <t xml:space="preserve">  彩票公益金债务发行费用支出</t>
  </si>
  <si>
    <t>其他政府性基金收入</t>
  </si>
  <si>
    <t>其他政府性基金相关支出</t>
  </si>
  <si>
    <t>其他政府性基金</t>
  </si>
  <si>
    <t xml:space="preserve">  其他政府性基金债务付息支出</t>
  </si>
  <si>
    <t xml:space="preserve">  其他政府性基金债务发行费用支出</t>
  </si>
  <si>
    <t>抗疫特别国债收入</t>
  </si>
  <si>
    <t>抗疫特别国债结余</t>
  </si>
  <si>
    <t>收 入 合 计</t>
  </si>
  <si>
    <t>支 出 合 计</t>
  </si>
  <si>
    <t>结 余 合 计</t>
  </si>
  <si>
    <t>2023年度方城县地方政府债务限额和余额情况表（专项债务）</t>
  </si>
  <si>
    <t>2023年度方城县一般公共预算本级收入决算分级表</t>
  </si>
  <si>
    <t>其中: 
地级直属乡镇</t>
  </si>
  <si>
    <t>县级</t>
  </si>
  <si>
    <t>一、税收收入</t>
  </si>
  <si>
    <t xml:space="preserve">    增值税</t>
  </si>
  <si>
    <t xml:space="preserve">    企业所得税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</si>
  <si>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</si>
  <si>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</si>
  <si>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</si>
  <si>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</si>
  <si>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</si>
  <si>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</si>
  <si>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</si>
  <si>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</si>
  <si>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</si>
  <si>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契税</t>
  </si>
  <si>
    <t xml:space="preserve">    烟叶税</t>
  </si>
  <si>
    <t xml:space="preserve">    环境保护税</t>
  </si>
  <si>
    <t xml:space="preserve">    其他税收收入</t>
  </si>
  <si>
    <t>二、非税收入</t>
  </si>
  <si>
    <t xml:space="preserve">    专项收入</t>
  </si>
  <si>
    <t xml:space="preserve">    行政事业性收费收入</t>
  </si>
  <si>
    <t xml:space="preserve">    罚没收入</t>
  </si>
  <si>
    <t xml:space="preserve">    国有资本经营收入</t>
  </si>
  <si>
    <t xml:space="preserve">    国有资源(资产)有偿使用收入</t>
  </si>
  <si>
    <t>2023年度方城县一般公共预算本级支出决算分级表</t>
  </si>
  <si>
    <t>一、一般公共服务支出</t>
  </si>
  <si>
    <t>二、外交支出</t>
  </si>
  <si>
    <t>三、国防支出</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</si>
  <si>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</si>
  <si>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</si>
  <si>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</si>
  <si>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</si>
  <si>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</si>
  <si>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</si>
  <si>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</si>
  <si>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</si>
  <si>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</si>
  <si>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</si>
  <si>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</si>
  <si>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</si>
  <si>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</si>
  <si>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</si>
  <si>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</si>
  <si>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</si>
  <si>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</si>
  <si>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</si>
  <si>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t>二十二、预备费</t>
  </si>
  <si>
    <t>二十三、其他支出</t>
  </si>
  <si>
    <t>二十四、债务付息支出</t>
  </si>
  <si>
    <t>二十五、债务发行费用支出</t>
  </si>
  <si>
    <t>一般公共预算财政拨款支出决算明细表</t>
  </si>
  <si>
    <t>财决08表</t>
  </si>
  <si>
    <t>编制单位：南阳市方城县</t>
  </si>
  <si>
    <t>2023年度</t>
  </si>
  <si>
    <t>金额单位：元</t>
  </si>
  <si>
    <t>工资福利支出</t>
  </si>
  <si>
    <t>商品和服务支出</t>
  </si>
  <si>
    <t>资本性支出（基本建设）</t>
  </si>
  <si>
    <t>资本性支出</t>
  </si>
  <si>
    <t>对企业补助（基本建设）</t>
  </si>
  <si>
    <t>支出功能分类科目代码</t>
  </si>
  <si>
    <t>小计</t>
  </si>
  <si>
    <t>基本工资</t>
  </si>
  <si>
    <t>津贴补贴</t>
  </si>
  <si>
    <t>奖金</t>
  </si>
  <si>
    <t>伙食补助费</t>
  </si>
  <si>
    <t>绩效工资</t>
  </si>
  <si>
    <t>机关事业单位基本养老保险缴费</t>
  </si>
  <si>
    <t>职业年金缴费</t>
  </si>
  <si>
    <t>职工基本医疗保险缴费</t>
  </si>
  <si>
    <t>公务员医疗补助缴费</t>
  </si>
  <si>
    <t>其他社会保障缴费</t>
  </si>
  <si>
    <t>住房公积金</t>
  </si>
  <si>
    <t>医疗费</t>
  </si>
  <si>
    <t>其他工资福利支出</t>
  </si>
  <si>
    <t>办公费</t>
  </si>
  <si>
    <t>印刷费</t>
  </si>
  <si>
    <t>咨询费</t>
  </si>
  <si>
    <t>手续费</t>
  </si>
  <si>
    <t>水费</t>
  </si>
  <si>
    <t>电费</t>
  </si>
  <si>
    <t>邮电费</t>
  </si>
  <si>
    <t>取暖费</t>
  </si>
  <si>
    <t>物业管理费</t>
  </si>
  <si>
    <t>差旅费</t>
  </si>
  <si>
    <t>因公出国（境）费用</t>
  </si>
  <si>
    <t>维修（护）费</t>
  </si>
  <si>
    <t>租赁费</t>
  </si>
  <si>
    <t>会议费</t>
  </si>
  <si>
    <t>培训费</t>
  </si>
  <si>
    <t>专用材料费</t>
  </si>
  <si>
    <t>被装购置费</t>
  </si>
  <si>
    <t>专用燃料费</t>
  </si>
  <si>
    <t>劳务费</t>
  </si>
  <si>
    <t>委托业务费</t>
  </si>
  <si>
    <t>工会经费</t>
  </si>
  <si>
    <t>福利费</t>
  </si>
  <si>
    <t>其他交通费用</t>
  </si>
  <si>
    <t>税金及附加费用</t>
  </si>
  <si>
    <t>其他商品和服务支出</t>
  </si>
  <si>
    <t>离休费</t>
  </si>
  <si>
    <t>退休费</t>
  </si>
  <si>
    <t>退职（役）费</t>
  </si>
  <si>
    <t>抚恤金</t>
  </si>
  <si>
    <t>生活补助</t>
  </si>
  <si>
    <t>救济费</t>
  </si>
  <si>
    <t>医疗费补助</t>
  </si>
  <si>
    <t>助学金</t>
  </si>
  <si>
    <t>奖励金</t>
  </si>
  <si>
    <t>个人农业生产补贴</t>
  </si>
  <si>
    <t>代缴社会保险费</t>
  </si>
  <si>
    <t>其他对个人和家庭的补助</t>
  </si>
  <si>
    <t>国内债务付息</t>
  </si>
  <si>
    <t>国外债务付息</t>
  </si>
  <si>
    <t>国内债务发行费用</t>
  </si>
  <si>
    <t>国外债务发行费用</t>
  </si>
  <si>
    <t>房屋建筑物购建</t>
  </si>
  <si>
    <t>办公设备购置</t>
  </si>
  <si>
    <t>专用设备购置</t>
  </si>
  <si>
    <t>基础设施建设</t>
  </si>
  <si>
    <t>大型修缮</t>
  </si>
  <si>
    <t>信息网络及软件购置更新</t>
  </si>
  <si>
    <t>物资储备</t>
  </si>
  <si>
    <t>公务用车购置</t>
  </si>
  <si>
    <t>其他交通工具购置</t>
  </si>
  <si>
    <t>文物和陈列品购置</t>
  </si>
  <si>
    <t>无形资产购置</t>
  </si>
  <si>
    <t>其他基本建设支出</t>
  </si>
  <si>
    <t>土地补偿</t>
  </si>
  <si>
    <t>安置补助</t>
  </si>
  <si>
    <t>地上附着物和青苗补偿</t>
  </si>
  <si>
    <t>拆迁补偿</t>
  </si>
  <si>
    <t>其他资本性支出</t>
  </si>
  <si>
    <t>资本金注入</t>
  </si>
  <si>
    <t>其他对企业补助</t>
  </si>
  <si>
    <t>政府投资基金股权投资</t>
  </si>
  <si>
    <t>费用补贴</t>
  </si>
  <si>
    <t>利息补贴</t>
  </si>
  <si>
    <t>对社会保险基金补助</t>
  </si>
  <si>
    <t>补充全国社会保障基金</t>
  </si>
  <si>
    <t>对机关事业单位职业年金的补助</t>
  </si>
  <si>
    <t>国家赔偿费用支出</t>
  </si>
  <si>
    <t>对民间非营利组织和群众性自治组织补贴</t>
  </si>
  <si>
    <t>经常性赠与</t>
  </si>
  <si>
    <t>资本性赠与</t>
  </si>
  <si>
    <t>类</t>
  </si>
  <si>
    <t>款</t>
  </si>
  <si>
    <t>项</t>
  </si>
  <si>
    <t>栏次</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</si>
  <si>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</si>
  <si>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</si>
  <si>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</si>
  <si>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</si>
  <si>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</si>
  <si>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</si>
  <si>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</si>
  <si>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</si>
  <si>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</si>
  <si>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</si>
  <si>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</si>
  <si>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</si>
  <si>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</si>
  <si>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</si>
  <si>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</si>
  <si>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</si>
  <si>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</si>
  <si>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</si>
  <si>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</si>
  <si>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</si>
  <si>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</si>
  <si>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</si>
  <si>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</si>
  <si>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</si>
  <si>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</si>
  <si>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</si>
  <si>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</si>
  <si>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</si>
  <si>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</si>
  <si>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</si>
  <si>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</si>
  <si>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</si>
  <si>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</si>
  <si>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</si>
  <si>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</si>
  <si>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</si>
  <si>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</si>
  <si>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</si>
  <si>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</si>
  <si>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</si>
  <si>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</si>
  <si>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</si>
  <si>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</si>
  <si>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</si>
  <si>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</si>
  <si>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</si>
  <si>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</si>
  <si>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</si>
  <si>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</si>
  <si>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</si>
  <si>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</si>
  <si>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</si>
  <si>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</si>
  <si>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</si>
  <si>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</si>
  <si>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</si>
  <si>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</si>
  <si>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</si>
  <si>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</si>
  <si>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</si>
  <si>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</si>
  <si>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</si>
  <si>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</si>
  <si>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</si>
  <si>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</si>
  <si>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</si>
  <si>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</si>
  <si>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</si>
  <si>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</si>
  <si>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</si>
  <si>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</si>
  <si>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</si>
  <si>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</si>
  <si>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</si>
  <si>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</si>
  <si>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</si>
  <si>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</si>
  <si>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</si>
  <si>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</si>
  <si>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</si>
  <si>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</si>
  <si>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</si>
  <si>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</si>
  <si>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</si>
  <si>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</si>
  <si>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</si>
  <si>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</si>
  <si>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</si>
  <si>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</si>
  <si>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</si>
  <si>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</si>
  <si>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</si>
  <si>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</si>
  <si>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</si>
  <si>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</si>
  <si>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</si>
  <si>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</si>
  <si>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</si>
  <si>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</si>
  <si>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</si>
  <si>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</si>
  <si>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</si>
  <si>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</si>
  <si>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</si>
  <si>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</si>
  <si>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</si>
  <si>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</si>
  <si>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</si>
  <si>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</si>
  <si>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</si>
  <si>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201</t>
  </si>
  <si>
    <t>20101</t>
  </si>
  <si>
    <t>人大事务</t>
  </si>
  <si>
    <t>2010101</t>
  </si>
  <si>
    <t xml:space="preserve">  行政运行</t>
  </si>
  <si>
    <t>2010102</t>
  </si>
  <si>
    <t xml:space="preserve">  一般行政管理事务</t>
  </si>
  <si>
    <t>2010108</t>
  </si>
  <si>
    <t xml:space="preserve">  代表工作</t>
  </si>
  <si>
    <t>2010109</t>
  </si>
  <si>
    <t xml:space="preserve">  人大信访工作</t>
  </si>
  <si>
    <t>2010199</t>
  </si>
  <si>
    <t xml:space="preserve">  其他人大事务支出</t>
  </si>
  <si>
    <t>20102</t>
  </si>
  <si>
    <t>政协事务</t>
  </si>
  <si>
    <t>2010201</t>
  </si>
  <si>
    <t>2010202</t>
  </si>
  <si>
    <t>20103</t>
  </si>
  <si>
    <t>政府办公厅（室）及相关机构事务</t>
  </si>
  <si>
    <t>2010301</t>
  </si>
  <si>
    <t>2010302</t>
  </si>
  <si>
    <t>2010303</t>
  </si>
  <si>
    <t xml:space="preserve">  机关服务</t>
  </si>
  <si>
    <t>2010308</t>
  </si>
  <si>
    <t xml:space="preserve">  信访事务</t>
  </si>
  <si>
    <t>2010350</t>
  </si>
  <si>
    <t xml:space="preserve">  事业运行</t>
  </si>
  <si>
    <t>2010399</t>
  </si>
  <si>
    <t xml:space="preserve">  其他政府办公厅（室）及相关机构事务支出</t>
  </si>
  <si>
    <t>20104</t>
  </si>
  <si>
    <t>发展与改革事务</t>
  </si>
  <si>
    <t>2010401</t>
  </si>
  <si>
    <t>2010402</t>
  </si>
  <si>
    <t>2010499</t>
  </si>
  <si>
    <t xml:space="preserve">  其他发展与改革事务支出</t>
  </si>
  <si>
    <t>20105</t>
  </si>
  <si>
    <t>统计信息事务</t>
  </si>
  <si>
    <t>2010501</t>
  </si>
  <si>
    <t>2010505</t>
  </si>
  <si>
    <t xml:space="preserve">  专项统计业务</t>
  </si>
  <si>
    <t>2010506</t>
  </si>
  <si>
    <t xml:space="preserve">  统计管理</t>
  </si>
  <si>
    <t>2010507</t>
  </si>
  <si>
    <t xml:space="preserve">  专项普查活动</t>
  </si>
  <si>
    <t>20106</t>
  </si>
  <si>
    <t>财政事务</t>
  </si>
  <si>
    <t>2010601</t>
  </si>
  <si>
    <t>2010602</t>
  </si>
  <si>
    <t>2010603</t>
  </si>
  <si>
    <t>2010650</t>
  </si>
  <si>
    <t>2010699</t>
  </si>
  <si>
    <t xml:space="preserve">  其他财政事务支出</t>
  </si>
  <si>
    <t>20107</t>
  </si>
  <si>
    <t>税收事务</t>
  </si>
  <si>
    <t>2010710</t>
  </si>
  <si>
    <t xml:space="preserve">  税收业务</t>
  </si>
  <si>
    <t>2010799</t>
  </si>
  <si>
    <t xml:space="preserve">  其他税收事务支出</t>
  </si>
  <si>
    <t>20108</t>
  </si>
  <si>
    <t>审计事务</t>
  </si>
  <si>
    <t>2010801</t>
  </si>
  <si>
    <t>2010802</t>
  </si>
  <si>
    <t>2010803</t>
  </si>
  <si>
    <t>2010804</t>
  </si>
  <si>
    <t xml:space="preserve">  审计业务</t>
  </si>
  <si>
    <t>2010850</t>
  </si>
  <si>
    <t>2010899</t>
  </si>
  <si>
    <t xml:space="preserve">  其他审计事务支出</t>
  </si>
  <si>
    <t>20111</t>
  </si>
  <si>
    <t>纪检监察事务</t>
  </si>
  <si>
    <t>2011101</t>
  </si>
  <si>
    <t>2011102</t>
  </si>
  <si>
    <t>2011103</t>
  </si>
  <si>
    <t>2011106</t>
  </si>
  <si>
    <t xml:space="preserve">  巡视工作</t>
  </si>
  <si>
    <t>2011199</t>
  </si>
  <si>
    <t xml:space="preserve">  其他纪检监察事务支出</t>
  </si>
  <si>
    <t>20113</t>
  </si>
  <si>
    <t>商贸事务</t>
  </si>
  <si>
    <t>2011301</t>
  </si>
  <si>
    <t>2011302</t>
  </si>
  <si>
    <t>2011399</t>
  </si>
  <si>
    <t xml:space="preserve">  其他商贸事务支出</t>
  </si>
  <si>
    <t>20123</t>
  </si>
  <si>
    <t>民族事务</t>
  </si>
  <si>
    <t>2012399</t>
  </si>
  <si>
    <t xml:space="preserve">  其他民族事务支出</t>
  </si>
  <si>
    <t>20126</t>
  </si>
  <si>
    <t>档案事务</t>
  </si>
  <si>
    <t>2012602</t>
  </si>
  <si>
    <t>2012603</t>
  </si>
  <si>
    <t>2012604</t>
  </si>
  <si>
    <t xml:space="preserve">  档案馆</t>
  </si>
  <si>
    <t>20128</t>
  </si>
  <si>
    <t>民主党派及工商联事务</t>
  </si>
  <si>
    <t>2012802</t>
  </si>
  <si>
    <t>2012804</t>
  </si>
  <si>
    <t xml:space="preserve">  参政议政</t>
  </si>
  <si>
    <t>20129</t>
  </si>
  <si>
    <t>群众团体事务</t>
  </si>
  <si>
    <t>2012901</t>
  </si>
  <si>
    <t>2012902</t>
  </si>
  <si>
    <t>2012903</t>
  </si>
  <si>
    <t>20131</t>
  </si>
  <si>
    <t>党委办公厅（室）及相关机构事务</t>
  </si>
  <si>
    <t>2013101</t>
  </si>
  <si>
    <t>2013102</t>
  </si>
  <si>
    <t>2013103</t>
  </si>
  <si>
    <t>2013199</t>
  </si>
  <si>
    <t xml:space="preserve">  其他党委办公厅（室）及相关机构事务支出</t>
  </si>
  <si>
    <t>20132</t>
  </si>
  <si>
    <t>组织事务</t>
  </si>
  <si>
    <t>2013201</t>
  </si>
  <si>
    <t>2013202</t>
  </si>
  <si>
    <t>2013203</t>
  </si>
  <si>
    <t>2013299</t>
  </si>
  <si>
    <t xml:space="preserve">  其他组织事务支出</t>
  </si>
  <si>
    <t>20133</t>
  </si>
  <si>
    <t>宣传事务</t>
  </si>
  <si>
    <t>2013301</t>
  </si>
  <si>
    <t>2013302</t>
  </si>
  <si>
    <t>2013350</t>
  </si>
  <si>
    <t>2013399</t>
  </si>
  <si>
    <t xml:space="preserve">  其他宣传事务支出</t>
  </si>
  <si>
    <t>20134</t>
  </si>
  <si>
    <t>统战事务</t>
  </si>
  <si>
    <t>2013401</t>
  </si>
  <si>
    <t>2013402</t>
  </si>
  <si>
    <t>20136</t>
  </si>
  <si>
    <t>其他共产党事务支出</t>
  </si>
  <si>
    <t>2013699</t>
  </si>
  <si>
    <t xml:space="preserve">  其他共产党事务支出</t>
  </si>
  <si>
    <t>20137</t>
  </si>
  <si>
    <t>网信事务</t>
  </si>
  <si>
    <t>2013702</t>
  </si>
  <si>
    <t>20138</t>
  </si>
  <si>
    <t>市场监督管理事务</t>
  </si>
  <si>
    <t>2013801</t>
  </si>
  <si>
    <t>2013802</t>
  </si>
  <si>
    <t>2013803</t>
  </si>
  <si>
    <t>2013805</t>
  </si>
  <si>
    <t xml:space="preserve">  市场秩序执法</t>
  </si>
  <si>
    <t>2013812</t>
  </si>
  <si>
    <t xml:space="preserve">  药品事务</t>
  </si>
  <si>
    <t>2013815</t>
  </si>
  <si>
    <t xml:space="preserve">  质量安全监管</t>
  </si>
  <si>
    <t>2013816</t>
  </si>
  <si>
    <t xml:space="preserve">  食品安全监管</t>
  </si>
  <si>
    <t>20199</t>
  </si>
  <si>
    <t>其他一般公共服务支出</t>
  </si>
  <si>
    <t>2019999</t>
  </si>
  <si>
    <t xml:space="preserve">  其他一般公共服务支出</t>
  </si>
  <si>
    <t>204</t>
  </si>
  <si>
    <t>20402</t>
  </si>
  <si>
    <t>公安</t>
  </si>
  <si>
    <t>2040201</t>
  </si>
  <si>
    <t>2040299</t>
  </si>
  <si>
    <t xml:space="preserve">  其他公安支出</t>
  </si>
  <si>
    <t>20406</t>
  </si>
  <si>
    <t>司法</t>
  </si>
  <si>
    <t>2040602</t>
  </si>
  <si>
    <t>2040603</t>
  </si>
  <si>
    <t>2040604</t>
  </si>
  <si>
    <t xml:space="preserve">  基层司法业务</t>
  </si>
  <si>
    <t>2040607</t>
  </si>
  <si>
    <t xml:space="preserve">  公共法律服务</t>
  </si>
  <si>
    <t>2040699</t>
  </si>
  <si>
    <t xml:space="preserve">  其他司法支出</t>
  </si>
  <si>
    <t>20499</t>
  </si>
  <si>
    <t>其他公共安全支出</t>
  </si>
  <si>
    <t>2049902</t>
  </si>
  <si>
    <t xml:space="preserve">  国家司法救助支出</t>
  </si>
  <si>
    <t>2049999</t>
  </si>
  <si>
    <t xml:space="preserve">  其他公共安全支出</t>
  </si>
  <si>
    <t>205</t>
  </si>
  <si>
    <t>20501</t>
  </si>
  <si>
    <t>教育管理事务</t>
  </si>
  <si>
    <t>2050101</t>
  </si>
  <si>
    <t>2050102</t>
  </si>
  <si>
    <t>2050103</t>
  </si>
  <si>
    <t>2050199</t>
  </si>
  <si>
    <t xml:space="preserve">  其他教育管理事务支出</t>
  </si>
  <si>
    <t>20502</t>
  </si>
  <si>
    <t>普通教育</t>
  </si>
  <si>
    <t>2050201</t>
  </si>
  <si>
    <t xml:space="preserve">  学前教育</t>
  </si>
  <si>
    <t>2050202</t>
  </si>
  <si>
    <t xml:space="preserve">  小学教育</t>
  </si>
  <si>
    <t>2050203</t>
  </si>
  <si>
    <t xml:space="preserve">  初中教育</t>
  </si>
  <si>
    <t>2050204</t>
  </si>
  <si>
    <t xml:space="preserve">  高中教育</t>
  </si>
  <si>
    <t>2050205</t>
  </si>
  <si>
    <t xml:space="preserve">  高等教育</t>
  </si>
  <si>
    <t>2050299</t>
  </si>
  <si>
    <t xml:space="preserve">  其他普通教育支出</t>
  </si>
  <si>
    <t>20503</t>
  </si>
  <si>
    <t>职业教育</t>
  </si>
  <si>
    <t>2050302</t>
  </si>
  <si>
    <t xml:space="preserve">  中等职业教育</t>
  </si>
  <si>
    <t>2050399</t>
  </si>
  <si>
    <t xml:space="preserve">  其他职业教育支出</t>
  </si>
  <si>
    <t>20504</t>
  </si>
  <si>
    <t>成人教育</t>
  </si>
  <si>
    <t>2050402</t>
  </si>
  <si>
    <t xml:space="preserve">  成人中等教育</t>
  </si>
  <si>
    <t>20507</t>
  </si>
  <si>
    <t>特殊教育</t>
  </si>
  <si>
    <t>2050701</t>
  </si>
  <si>
    <t xml:space="preserve">  特殊学校教育</t>
  </si>
  <si>
    <t>20508</t>
  </si>
  <si>
    <t>进修及培训</t>
  </si>
  <si>
    <t>2050801</t>
  </si>
  <si>
    <t xml:space="preserve">  教师进修</t>
  </si>
  <si>
    <t>2050802</t>
  </si>
  <si>
    <t xml:space="preserve">  干部教育</t>
  </si>
  <si>
    <t>20509</t>
  </si>
  <si>
    <t>教育费附加安排的支出</t>
  </si>
  <si>
    <t>2050901</t>
  </si>
  <si>
    <t xml:space="preserve">  农村中小学校舍建设</t>
  </si>
  <si>
    <t>2050903</t>
  </si>
  <si>
    <t xml:space="preserve">  城市中小学校舍建设</t>
  </si>
  <si>
    <t>2050904</t>
  </si>
  <si>
    <t xml:space="preserve">  城市中小学教学设施</t>
  </si>
  <si>
    <t>2050905</t>
  </si>
  <si>
    <t xml:space="preserve">  中等职业学校教学设施</t>
  </si>
  <si>
    <t>2050999</t>
  </si>
  <si>
    <t xml:space="preserve">  其他教育费附加安排的支出</t>
  </si>
  <si>
    <t>20599</t>
  </si>
  <si>
    <t>其他教育支出</t>
  </si>
  <si>
    <t>2059999</t>
  </si>
  <si>
    <t xml:space="preserve">  其他教育支出</t>
  </si>
  <si>
    <t>206</t>
  </si>
  <si>
    <t>20601</t>
  </si>
  <si>
    <t>科学技术管理事务</t>
  </si>
  <si>
    <t>2060103</t>
  </si>
  <si>
    <t>2060199</t>
  </si>
  <si>
    <t xml:space="preserve">  其他科学技术管理事务支出</t>
  </si>
  <si>
    <t>20602</t>
  </si>
  <si>
    <t>基础研究</t>
  </si>
  <si>
    <t>2060208</t>
  </si>
  <si>
    <t xml:space="preserve">  科技人才队伍建设</t>
  </si>
  <si>
    <t>20607</t>
  </si>
  <si>
    <t>科学技术普及</t>
  </si>
  <si>
    <t>2060702</t>
  </si>
  <si>
    <t xml:space="preserve">  科普活动</t>
  </si>
  <si>
    <t>2060705</t>
  </si>
  <si>
    <t xml:space="preserve">  科技馆站</t>
  </si>
  <si>
    <t>20699</t>
  </si>
  <si>
    <t>其他科学技术支出</t>
  </si>
  <si>
    <t>2069999</t>
  </si>
  <si>
    <t xml:space="preserve">  其他科学技术支出</t>
  </si>
  <si>
    <t>207</t>
  </si>
  <si>
    <t>20701</t>
  </si>
  <si>
    <t>文化和旅游</t>
  </si>
  <si>
    <t>2070101</t>
  </si>
  <si>
    <t>2070102</t>
  </si>
  <si>
    <t>2070103</t>
  </si>
  <si>
    <t>2070104</t>
  </si>
  <si>
    <t xml:space="preserve">  图书馆</t>
  </si>
  <si>
    <t>2070107</t>
  </si>
  <si>
    <t xml:space="preserve">  艺术表演团体</t>
  </si>
  <si>
    <t>2070108</t>
  </si>
  <si>
    <t xml:space="preserve">  文化活动</t>
  </si>
  <si>
    <t>2070109</t>
  </si>
  <si>
    <t xml:space="preserve">  群众文化</t>
  </si>
  <si>
    <t>2070111</t>
  </si>
  <si>
    <t xml:space="preserve">  文化创作与保护</t>
  </si>
  <si>
    <t>2070113</t>
  </si>
  <si>
    <t xml:space="preserve">  旅游宣传</t>
  </si>
  <si>
    <t>2070114</t>
  </si>
  <si>
    <t xml:space="preserve">  文化和旅游管理事务</t>
  </si>
  <si>
    <t>2070199</t>
  </si>
  <si>
    <t xml:space="preserve">  其他文化和旅游支出</t>
  </si>
  <si>
    <t>20702</t>
  </si>
  <si>
    <t>文物</t>
  </si>
  <si>
    <t>2070204</t>
  </si>
  <si>
    <t xml:space="preserve">  文物保护</t>
  </si>
  <si>
    <t>2070205</t>
  </si>
  <si>
    <t xml:space="preserve">  博物馆</t>
  </si>
  <si>
    <t>20703</t>
  </si>
  <si>
    <t>体育</t>
  </si>
  <si>
    <t>2070302</t>
  </si>
  <si>
    <t>2070307</t>
  </si>
  <si>
    <t xml:space="preserve">  体育场馆</t>
  </si>
  <si>
    <t>20706</t>
  </si>
  <si>
    <t>新闻出版电影</t>
  </si>
  <si>
    <t>2070601</t>
  </si>
  <si>
    <t>2070602</t>
  </si>
  <si>
    <t>2070699</t>
  </si>
  <si>
    <t xml:space="preserve">  其他新闻出版电影支出</t>
  </si>
  <si>
    <t>20708</t>
  </si>
  <si>
    <t>广播电视</t>
  </si>
  <si>
    <t>2070899</t>
  </si>
  <si>
    <t xml:space="preserve">  其他广播电视支出</t>
  </si>
  <si>
    <t>20799</t>
  </si>
  <si>
    <t>其他文化旅游体育与传媒支出</t>
  </si>
  <si>
    <t>2079902</t>
  </si>
  <si>
    <t xml:space="preserve">  宣传文化发展专项支出</t>
  </si>
  <si>
    <t>2079999</t>
  </si>
  <si>
    <t xml:space="preserve">  其他文化旅游体育与传媒支出</t>
  </si>
  <si>
    <t>208</t>
  </si>
  <si>
    <t>20801</t>
  </si>
  <si>
    <t>人力资源和社会保障管理事务</t>
  </si>
  <si>
    <t>2080101</t>
  </si>
  <si>
    <t>2080102</t>
  </si>
  <si>
    <t>2080103</t>
  </si>
  <si>
    <t>2080104</t>
  </si>
  <si>
    <t xml:space="preserve">  综合业务管理</t>
  </si>
  <si>
    <t>2080105</t>
  </si>
  <si>
    <t xml:space="preserve">  劳动保障监察</t>
  </si>
  <si>
    <t>2080106</t>
  </si>
  <si>
    <t xml:space="preserve">  就业管理事务</t>
  </si>
  <si>
    <t>2080109</t>
  </si>
  <si>
    <t xml:space="preserve">  社会保险经办机构</t>
  </si>
  <si>
    <t>2080150</t>
  </si>
  <si>
    <t>2080199</t>
  </si>
  <si>
    <t xml:space="preserve">  其他人力资源和社会保障管理事务支出</t>
  </si>
  <si>
    <t>20802</t>
  </si>
  <si>
    <t>民政管理事务</t>
  </si>
  <si>
    <t>2080201</t>
  </si>
  <si>
    <t>2080202</t>
  </si>
  <si>
    <t>2080203</t>
  </si>
  <si>
    <t>2080299</t>
  </si>
  <si>
    <t xml:space="preserve">  其他民政管理事务支出</t>
  </si>
  <si>
    <t>20805</t>
  </si>
  <si>
    <t>行政事业单位养老支出</t>
  </si>
  <si>
    <t>2080501</t>
  </si>
  <si>
    <t xml:space="preserve">  行政单位离退休</t>
  </si>
  <si>
    <t>2080505</t>
  </si>
  <si>
    <t xml:space="preserve">  机关事业单位基本养老保险缴费支出</t>
  </si>
  <si>
    <t>2080506</t>
  </si>
  <si>
    <t xml:space="preserve">  机关事业单位职业年金缴费支出</t>
  </si>
  <si>
    <t>2080599</t>
  </si>
  <si>
    <t xml:space="preserve">  其他行政事业单位养老支出</t>
  </si>
  <si>
    <t>20807</t>
  </si>
  <si>
    <t>就业补助</t>
  </si>
  <si>
    <t>2080799</t>
  </si>
  <si>
    <t xml:space="preserve">  其他就业补助支出</t>
  </si>
  <si>
    <t>20808</t>
  </si>
  <si>
    <t>抚恤</t>
  </si>
  <si>
    <t>2080801</t>
  </si>
  <si>
    <t xml:space="preserve">  死亡抚恤</t>
  </si>
  <si>
    <t>2080803</t>
  </si>
  <si>
    <t xml:space="preserve">  在乡复员、退伍军人生活补助</t>
  </si>
  <si>
    <t>2080806</t>
  </si>
  <si>
    <t xml:space="preserve">  农村籍退役士兵老年生活补助</t>
  </si>
  <si>
    <t>2080899</t>
  </si>
  <si>
    <t xml:space="preserve">  其他优抚支出</t>
  </si>
  <si>
    <t>20809</t>
  </si>
  <si>
    <t>退役安置</t>
  </si>
  <si>
    <t>2080901</t>
  </si>
  <si>
    <t xml:space="preserve">  退役士兵安置</t>
  </si>
  <si>
    <t>2080902</t>
  </si>
  <si>
    <t xml:space="preserve">  军队移交政府的离退休人员安置</t>
  </si>
  <si>
    <t>2080903</t>
  </si>
  <si>
    <t xml:space="preserve">  军队移交政府离退休干部管理机构</t>
  </si>
  <si>
    <t>2080904</t>
  </si>
  <si>
    <t xml:space="preserve">  退役士兵管理教育</t>
  </si>
  <si>
    <t>2080999</t>
  </si>
  <si>
    <t xml:space="preserve">  其他退役安置支出</t>
  </si>
  <si>
    <t>20810</t>
  </si>
  <si>
    <t>社会福利</t>
  </si>
  <si>
    <t>2081001</t>
  </si>
  <si>
    <t xml:space="preserve">  儿童福利</t>
  </si>
  <si>
    <t>2081002</t>
  </si>
  <si>
    <t xml:space="preserve">  老年福利</t>
  </si>
  <si>
    <t>2081004</t>
  </si>
  <si>
    <t xml:space="preserve">  殡葬</t>
  </si>
  <si>
    <t>2081006</t>
  </si>
  <si>
    <t xml:space="preserve">  养老服务</t>
  </si>
  <si>
    <t>2081099</t>
  </si>
  <si>
    <t xml:space="preserve">  其他社会福利支出</t>
  </si>
  <si>
    <t>20811</t>
  </si>
  <si>
    <t>残疾人事业</t>
  </si>
  <si>
    <t>2081101</t>
  </si>
  <si>
    <t>2081102</t>
  </si>
  <si>
    <t>2081107</t>
  </si>
  <si>
    <t xml:space="preserve">  残疾人生活和护理补贴</t>
  </si>
  <si>
    <t>2081199</t>
  </si>
  <si>
    <t xml:space="preserve">  其他残疾人事业支出</t>
  </si>
  <si>
    <t>20819</t>
  </si>
  <si>
    <t>最低生活保障</t>
  </si>
  <si>
    <t>2081901</t>
  </si>
  <si>
    <t xml:space="preserve">  城市最低生活保障金支出</t>
  </si>
  <si>
    <t>2081902</t>
  </si>
  <si>
    <t xml:space="preserve">  农村最低生活保障金支出</t>
  </si>
  <si>
    <t>20820</t>
  </si>
  <si>
    <t>临时救助</t>
  </si>
  <si>
    <t>2082001</t>
  </si>
  <si>
    <t xml:space="preserve">  临时救助支出</t>
  </si>
  <si>
    <t>2082002</t>
  </si>
  <si>
    <t xml:space="preserve">  流浪乞讨人员救助支出</t>
  </si>
  <si>
    <t>20821</t>
  </si>
  <si>
    <t>特困人员救助供养</t>
  </si>
  <si>
    <t>2082102</t>
  </si>
  <si>
    <t xml:space="preserve">  农村特困人员救助供养支出</t>
  </si>
  <si>
    <t>20828</t>
  </si>
  <si>
    <t>退役军人管理事务</t>
  </si>
  <si>
    <t>2082801</t>
  </si>
  <si>
    <t>2082802</t>
  </si>
  <si>
    <t>2082804</t>
  </si>
  <si>
    <t xml:space="preserve">  拥军优属</t>
  </si>
  <si>
    <t>2082850</t>
  </si>
  <si>
    <t>2082899</t>
  </si>
  <si>
    <t xml:space="preserve">  其他退役军人事务管理支出</t>
  </si>
  <si>
    <t>20899</t>
  </si>
  <si>
    <t>其他社会保障和就业支出</t>
  </si>
  <si>
    <t>2089999</t>
  </si>
  <si>
    <t xml:space="preserve">  其他社会保障和就业支出</t>
  </si>
  <si>
    <t>210</t>
  </si>
  <si>
    <t>21001</t>
  </si>
  <si>
    <t>卫生健康管理事务</t>
  </si>
  <si>
    <t>2100101</t>
  </si>
  <si>
    <t>2100102</t>
  </si>
  <si>
    <t>21002</t>
  </si>
  <si>
    <t>公立医院</t>
  </si>
  <si>
    <t>2100201</t>
  </si>
  <si>
    <t xml:space="preserve">  综合医院</t>
  </si>
  <si>
    <t>2100202</t>
  </si>
  <si>
    <t xml:space="preserve">  中医（民族）医院</t>
  </si>
  <si>
    <t>2100299</t>
  </si>
  <si>
    <t xml:space="preserve">  其他公立医院支出</t>
  </si>
  <si>
    <t>21003</t>
  </si>
  <si>
    <t>基层医疗卫生机构</t>
  </si>
  <si>
    <t>2100302</t>
  </si>
  <si>
    <t xml:space="preserve">  乡镇卫生院</t>
  </si>
  <si>
    <t>2100399</t>
  </si>
  <si>
    <t xml:space="preserve">  其他基层医疗卫生机构支出</t>
  </si>
  <si>
    <t>21004</t>
  </si>
  <si>
    <t>公共卫生</t>
  </si>
  <si>
    <t>2100401</t>
  </si>
  <si>
    <t xml:space="preserve">  疾病预防控制机构</t>
  </si>
  <si>
    <t>2100402</t>
  </si>
  <si>
    <t xml:space="preserve">  卫生监督机构</t>
  </si>
  <si>
    <t>2100403</t>
  </si>
  <si>
    <t xml:space="preserve">  妇幼保健机构</t>
  </si>
  <si>
    <t>2100405</t>
  </si>
  <si>
    <t xml:space="preserve">  应急救治机构</t>
  </si>
  <si>
    <t>2100408</t>
  </si>
  <si>
    <t xml:space="preserve">  基本公共卫生服务</t>
  </si>
  <si>
    <t>2100409</t>
  </si>
  <si>
    <t xml:space="preserve">  重大公共卫生服务</t>
  </si>
  <si>
    <t>2100410</t>
  </si>
  <si>
    <t xml:space="preserve">  突发公共卫生事件应急处理</t>
  </si>
  <si>
    <t>2100499</t>
  </si>
  <si>
    <t xml:space="preserve">  其他公共卫生支出</t>
  </si>
  <si>
    <t>21007</t>
  </si>
  <si>
    <t>计划生育事务</t>
  </si>
  <si>
    <t>2100716</t>
  </si>
  <si>
    <t xml:space="preserve">  计划生育机构</t>
  </si>
  <si>
    <t>2100717</t>
  </si>
  <si>
    <t xml:space="preserve">  计划生育服务</t>
  </si>
  <si>
    <t>2100799</t>
  </si>
  <si>
    <t xml:space="preserve">  其他计划生育事务支出</t>
  </si>
  <si>
    <t>21011</t>
  </si>
  <si>
    <t>行政事业单位医疗</t>
  </si>
  <si>
    <t>2101101</t>
  </si>
  <si>
    <t xml:space="preserve">  行政单位医疗</t>
  </si>
  <si>
    <t>2101199</t>
  </si>
  <si>
    <t xml:space="preserve">  其他行政事业单位医疗支出</t>
  </si>
  <si>
    <t>21014</t>
  </si>
  <si>
    <t>优抚对象医疗</t>
  </si>
  <si>
    <t>2101401</t>
  </si>
  <si>
    <t xml:space="preserve">  优抚对象医疗补助</t>
  </si>
  <si>
    <t>2101499</t>
  </si>
  <si>
    <t xml:space="preserve">  其他优抚对象医疗支出</t>
  </si>
  <si>
    <t>21015</t>
  </si>
  <si>
    <t>医疗保障管理事务</t>
  </si>
  <si>
    <t>2101501</t>
  </si>
  <si>
    <t>2101502</t>
  </si>
  <si>
    <t>2101506</t>
  </si>
  <si>
    <t xml:space="preserve">  医疗保障经办事务</t>
  </si>
  <si>
    <t>21099</t>
  </si>
  <si>
    <t>其他卫生健康支出</t>
  </si>
  <si>
    <t>2109999</t>
  </si>
  <si>
    <t xml:space="preserve">  其他卫生健康支出</t>
  </si>
  <si>
    <t>211</t>
  </si>
  <si>
    <t>21101</t>
  </si>
  <si>
    <t>环境保护管理事务</t>
  </si>
  <si>
    <t>2110199</t>
  </si>
  <si>
    <t xml:space="preserve">  其他环境保护管理事务支出</t>
  </si>
  <si>
    <t>21103</t>
  </si>
  <si>
    <t>污染防治</t>
  </si>
  <si>
    <t>2110301</t>
  </si>
  <si>
    <t xml:space="preserve">  大气</t>
  </si>
  <si>
    <t>2110302</t>
  </si>
  <si>
    <t xml:space="preserve">  水体</t>
  </si>
  <si>
    <t>2110399</t>
  </si>
  <si>
    <t xml:space="preserve">  其他污染防治支出</t>
  </si>
  <si>
    <t>21104</t>
  </si>
  <si>
    <t>自然生态保护</t>
  </si>
  <si>
    <t>2110402</t>
  </si>
  <si>
    <t xml:space="preserve">  农村环境保护</t>
  </si>
  <si>
    <t>21105</t>
  </si>
  <si>
    <t>天然林保护</t>
  </si>
  <si>
    <t>2110507</t>
  </si>
  <si>
    <t xml:space="preserve">  停伐补助</t>
  </si>
  <si>
    <t>21199</t>
  </si>
  <si>
    <t>其他节能环保支出</t>
  </si>
  <si>
    <t>2119999</t>
  </si>
  <si>
    <t xml:space="preserve">  其他节能环保支出</t>
  </si>
  <si>
    <t>212</t>
  </si>
  <si>
    <t>21201</t>
  </si>
  <si>
    <t>城乡社区管理事务</t>
  </si>
  <si>
    <t>2120101</t>
  </si>
  <si>
    <t>2120102</t>
  </si>
  <si>
    <t>2120103</t>
  </si>
  <si>
    <t>2120104</t>
  </si>
  <si>
    <t xml:space="preserve">  城管执法</t>
  </si>
  <si>
    <t>2120199</t>
  </si>
  <si>
    <t xml:space="preserve">  其他城乡社区管理事务支出</t>
  </si>
  <si>
    <t>21202</t>
  </si>
  <si>
    <t>城乡社区规划与管理</t>
  </si>
  <si>
    <t>2120201</t>
  </si>
  <si>
    <t xml:space="preserve">  城乡社区规划与管理</t>
  </si>
  <si>
    <t>21203</t>
  </si>
  <si>
    <t>城乡社区公共设施</t>
  </si>
  <si>
    <t>2120303</t>
  </si>
  <si>
    <t xml:space="preserve">  小城镇基础设施建设</t>
  </si>
  <si>
    <t>2120399</t>
  </si>
  <si>
    <t xml:space="preserve">  其他城乡社区公共设施支出</t>
  </si>
  <si>
    <t>21205</t>
  </si>
  <si>
    <t>城乡社区环境卫生</t>
  </si>
  <si>
    <t>2120501</t>
  </si>
  <si>
    <t xml:space="preserve">  城乡社区环境卫生</t>
  </si>
  <si>
    <t>21299</t>
  </si>
  <si>
    <t>其他城乡社区支出</t>
  </si>
  <si>
    <t>2129999</t>
  </si>
  <si>
    <t xml:space="preserve">  其他城乡社区支出</t>
  </si>
  <si>
    <t>213</t>
  </si>
  <si>
    <t>21301</t>
  </si>
  <si>
    <t>农业农村</t>
  </si>
  <si>
    <t>2130101</t>
  </si>
  <si>
    <t>2130102</t>
  </si>
  <si>
    <t>2130103</t>
  </si>
  <si>
    <t>2130104</t>
  </si>
  <si>
    <t>2130106</t>
  </si>
  <si>
    <t xml:space="preserve">  科技转化与推广服务</t>
  </si>
  <si>
    <t>2130108</t>
  </si>
  <si>
    <t xml:space="preserve">  病虫害控制</t>
  </si>
  <si>
    <t>2130109</t>
  </si>
  <si>
    <t xml:space="preserve">  农产品质量安全</t>
  </si>
  <si>
    <t>2130119</t>
  </si>
  <si>
    <t xml:space="preserve">  防灾救灾</t>
  </si>
  <si>
    <t>2130120</t>
  </si>
  <si>
    <t xml:space="preserve">  稳定农民收入补贴</t>
  </si>
  <si>
    <t>2130121</t>
  </si>
  <si>
    <t xml:space="preserve">  农业结构调整补贴</t>
  </si>
  <si>
    <t>2130122</t>
  </si>
  <si>
    <t xml:space="preserve">  农业生产发展</t>
  </si>
  <si>
    <t>2130135</t>
  </si>
  <si>
    <t xml:space="preserve">  农业资源保护修复与利用</t>
  </si>
  <si>
    <t>2130142</t>
  </si>
  <si>
    <t xml:space="preserve">  农村道路建设</t>
  </si>
  <si>
    <t>2130153</t>
  </si>
  <si>
    <t xml:space="preserve">  农田建设</t>
  </si>
  <si>
    <t>2130199</t>
  </si>
  <si>
    <t xml:space="preserve">  其他农业农村支出</t>
  </si>
  <si>
    <t>21302</t>
  </si>
  <si>
    <t>林业和草原</t>
  </si>
  <si>
    <t>2130201</t>
  </si>
  <si>
    <t>2130202</t>
  </si>
  <si>
    <t>2130205</t>
  </si>
  <si>
    <t xml:space="preserve">  森林资源培育</t>
  </si>
  <si>
    <t>2130207</t>
  </si>
  <si>
    <t xml:space="preserve">  森林资源管理</t>
  </si>
  <si>
    <t>2130221</t>
  </si>
  <si>
    <t xml:space="preserve">  产业化管理</t>
  </si>
  <si>
    <t>2130234</t>
  </si>
  <si>
    <t xml:space="preserve">  林业草原防灾减灾</t>
  </si>
  <si>
    <t>2130299</t>
  </si>
  <si>
    <t xml:space="preserve">  其他林业和草原支出</t>
  </si>
  <si>
    <t>21303</t>
  </si>
  <si>
    <t>水利</t>
  </si>
  <si>
    <t>2130301</t>
  </si>
  <si>
    <t>2130302</t>
  </si>
  <si>
    <t>2130303</t>
  </si>
  <si>
    <t>2130304</t>
  </si>
  <si>
    <t xml:space="preserve">  水利行业业务管理</t>
  </si>
  <si>
    <t>2130305</t>
  </si>
  <si>
    <t xml:space="preserve">  水利工程建设</t>
  </si>
  <si>
    <t>2130306</t>
  </si>
  <si>
    <t xml:space="preserve">  水利工程运行与维护</t>
  </si>
  <si>
    <t>2130311</t>
  </si>
  <si>
    <t xml:space="preserve">  水资源节约管理与保护</t>
  </si>
  <si>
    <t>2130314</t>
  </si>
  <si>
    <t xml:space="preserve">  防汛</t>
  </si>
  <si>
    <t>2130315</t>
  </si>
  <si>
    <t xml:space="preserve">  抗旱</t>
  </si>
  <si>
    <t>2130316</t>
  </si>
  <si>
    <t xml:space="preserve">  农村水利</t>
  </si>
  <si>
    <t>2130319</t>
  </si>
  <si>
    <t xml:space="preserve">  江河湖库水系综合整治</t>
  </si>
  <si>
    <t>2130335</t>
  </si>
  <si>
    <t xml:space="preserve">  农村供水</t>
  </si>
  <si>
    <t>2130337</t>
  </si>
  <si>
    <t xml:space="preserve">  南水北调工程管理</t>
  </si>
  <si>
    <t>2130399</t>
  </si>
  <si>
    <t xml:space="preserve">  其他水利支出</t>
  </si>
  <si>
    <t>21305</t>
  </si>
  <si>
    <t>巩固脱贫攻坚成果衔接乡村振兴</t>
  </si>
  <si>
    <t>2130501</t>
  </si>
  <si>
    <t>2130504</t>
  </si>
  <si>
    <t xml:space="preserve">  农村基础设施建设</t>
  </si>
  <si>
    <t>2130505</t>
  </si>
  <si>
    <t xml:space="preserve">  生产发展</t>
  </si>
  <si>
    <t>2130599</t>
  </si>
  <si>
    <t xml:space="preserve">  其他巩固脱贫攻坚成果衔接乡村振兴支出</t>
  </si>
  <si>
    <t>21307</t>
  </si>
  <si>
    <t>农村综合改革</t>
  </si>
  <si>
    <t>2130701</t>
  </si>
  <si>
    <t xml:space="preserve">  对村级公益事业建设的补助</t>
  </si>
  <si>
    <t>2130705</t>
  </si>
  <si>
    <t xml:space="preserve">  对村民委员会和村党支部的补助</t>
  </si>
  <si>
    <t>2130706</t>
  </si>
  <si>
    <t xml:space="preserve">  对村集体经济组织的补助</t>
  </si>
  <si>
    <t>2130799</t>
  </si>
  <si>
    <t xml:space="preserve">  其他农村综合改革支出</t>
  </si>
  <si>
    <t>21308</t>
  </si>
  <si>
    <t>普惠金融发展支出</t>
  </si>
  <si>
    <t>2130803</t>
  </si>
  <si>
    <t xml:space="preserve">  农业保险保费补贴</t>
  </si>
  <si>
    <t>2130804</t>
  </si>
  <si>
    <t xml:space="preserve">  创业担保贷款贴息及奖补</t>
  </si>
  <si>
    <t>2130899</t>
  </si>
  <si>
    <t xml:space="preserve">  其他普惠金融发展支出</t>
  </si>
  <si>
    <t>21399</t>
  </si>
  <si>
    <t>其他农林水支出</t>
  </si>
  <si>
    <t>2139999</t>
  </si>
  <si>
    <t xml:space="preserve">  其他农林水支出</t>
  </si>
  <si>
    <t>214</t>
  </si>
  <si>
    <t>21401</t>
  </si>
  <si>
    <t>公路水路运输</t>
  </si>
  <si>
    <t>2140101</t>
  </si>
  <si>
    <t>2140102</t>
  </si>
  <si>
    <t>2140104</t>
  </si>
  <si>
    <t xml:space="preserve">  公路建设</t>
  </si>
  <si>
    <t>2140106</t>
  </si>
  <si>
    <t xml:space="preserve">  公路养护</t>
  </si>
  <si>
    <t>2140109</t>
  </si>
  <si>
    <t xml:space="preserve">  交通运输信息化建设</t>
  </si>
  <si>
    <t>2140112</t>
  </si>
  <si>
    <t xml:space="preserve">  公路运输管理</t>
  </si>
  <si>
    <t>2140199</t>
  </si>
  <si>
    <t xml:space="preserve">  其他公路水路运输支出</t>
  </si>
  <si>
    <t>21406</t>
  </si>
  <si>
    <t>车辆购置税支出</t>
  </si>
  <si>
    <t>2140601</t>
  </si>
  <si>
    <t xml:space="preserve">  车辆购置税用于公路等基础设施建设支出</t>
  </si>
  <si>
    <t>2140602</t>
  </si>
  <si>
    <t xml:space="preserve">  车辆购置税用于农村公路建设支出</t>
  </si>
  <si>
    <t>21499</t>
  </si>
  <si>
    <t>其他交通运输支出</t>
  </si>
  <si>
    <t>2149901</t>
  </si>
  <si>
    <t xml:space="preserve">  公共交通运营补助</t>
  </si>
  <si>
    <t>2149999</t>
  </si>
  <si>
    <t xml:space="preserve">  其他交通运输支出</t>
  </si>
  <si>
    <t>215</t>
  </si>
  <si>
    <t>21505</t>
  </si>
  <si>
    <t>工业和信息产业监管</t>
  </si>
  <si>
    <t>2150501</t>
  </si>
  <si>
    <t>2150502</t>
  </si>
  <si>
    <t>21507</t>
  </si>
  <si>
    <t>国有资产监管</t>
  </si>
  <si>
    <t>2150701</t>
  </si>
  <si>
    <t>2150702</t>
  </si>
  <si>
    <t>216</t>
  </si>
  <si>
    <t>21602</t>
  </si>
  <si>
    <t>商业流通事务</t>
  </si>
  <si>
    <t>2160202</t>
  </si>
  <si>
    <t>2160203</t>
  </si>
  <si>
    <t>2160299</t>
  </si>
  <si>
    <t xml:space="preserve">  其他商业流通事务支出</t>
  </si>
  <si>
    <t>21606</t>
  </si>
  <si>
    <t>涉外发展服务支出</t>
  </si>
  <si>
    <t>2160699</t>
  </si>
  <si>
    <t xml:space="preserve">  其他涉外发展服务支出</t>
  </si>
  <si>
    <t>21699</t>
  </si>
  <si>
    <t>其他商业服务业等支出</t>
  </si>
  <si>
    <t>2169999</t>
  </si>
  <si>
    <t xml:space="preserve">  其他商业服务业等支出</t>
  </si>
  <si>
    <t>220</t>
  </si>
  <si>
    <t>22001</t>
  </si>
  <si>
    <t>自然资源事务</t>
  </si>
  <si>
    <t>2200101</t>
  </si>
  <si>
    <t>2200102</t>
  </si>
  <si>
    <t>2200199</t>
  </si>
  <si>
    <t xml:space="preserve">  其他自然资源事务支出</t>
  </si>
  <si>
    <t>221</t>
  </si>
  <si>
    <t>22101</t>
  </si>
  <si>
    <t>保障性安居工程支出</t>
  </si>
  <si>
    <t>2210105</t>
  </si>
  <si>
    <t xml:space="preserve">  农村危房改造</t>
  </si>
  <si>
    <t>2210106</t>
  </si>
  <si>
    <t xml:space="preserve">  公共租赁住房</t>
  </si>
  <si>
    <t>2210108</t>
  </si>
  <si>
    <t xml:space="preserve">  老旧小区改造</t>
  </si>
  <si>
    <t>22102</t>
  </si>
  <si>
    <t>住房改革支出</t>
  </si>
  <si>
    <t>2210201</t>
  </si>
  <si>
    <t>222</t>
  </si>
  <si>
    <t>22201</t>
  </si>
  <si>
    <t>粮油物资事务</t>
  </si>
  <si>
    <t>2220101</t>
  </si>
  <si>
    <t>2220102</t>
  </si>
  <si>
    <t>2220199</t>
  </si>
  <si>
    <t xml:space="preserve">  其他粮油物资事务支出</t>
  </si>
  <si>
    <t>224</t>
  </si>
  <si>
    <t>22401</t>
  </si>
  <si>
    <t>应急管理事务</t>
  </si>
  <si>
    <t>2240101</t>
  </si>
  <si>
    <t>2240102</t>
  </si>
  <si>
    <t>2240199</t>
  </si>
  <si>
    <t xml:space="preserve">  其他应急管理支出</t>
  </si>
  <si>
    <t>22405</t>
  </si>
  <si>
    <t>地震事务</t>
  </si>
  <si>
    <t>2240506</t>
  </si>
  <si>
    <t xml:space="preserve">  地震灾害预防</t>
  </si>
  <si>
    <t>22407</t>
  </si>
  <si>
    <t>自然灾害救灾及恢复重建支出</t>
  </si>
  <si>
    <t>2240703</t>
  </si>
  <si>
    <t xml:space="preserve">  自然灾害救灾补助</t>
  </si>
  <si>
    <t>注：本表为自动生成表。</t>
  </si>
  <si>
    <t>— 12.%d —</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</si>
</sst>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_);[Red]\(#,##0\)"/>
    <numFmt numFmtId="178" formatCode="#,##0_ "/>
  </numFmts>
  <fonts count="40">
    <font>
      <sz val="11"/>
      <color indexed="8"/>
      <name val="宋体"/>
      <charset val="134"/>
    </font>
    <font>
      <sz val="10"/>
      <color indexed="8"/>
      <name val="Arial"/>
      <charset val="0"/>
    </font>
    <font>
      <sz val="22"/>
      <color indexed="8"/>
      <name val="宋体"/>
      <charset val="0"/>
    </font>
    <font>
      <sz val="12"/>
      <color indexed="8"/>
      <name val="宋体"/>
      <charset val="0"/>
    </font>
    <font>
      <sz val="11"/>
      <color indexed="8"/>
      <name val="宋体"/>
      <charset val="0"/>
    </font>
    <font>
      <b/>
      <sz val="18"/>
      <color indexed="8"/>
      <name val="宋体"/>
      <charset val="134"/>
    </font>
    <font>
      <sz val="10"/>
      <color indexed="8"/>
      <name val="宋体"/>
      <charset val="134"/>
    </font>
    <font>
      <sz val="10"/>
      <name val="宋体"/>
      <charset val="134"/>
    </font>
    <font>
      <sz val="12"/>
      <color indexed="8"/>
      <name val="宋体"/>
      <charset val="134"/>
    </font>
    <font>
      <sz val="12"/>
      <name val="宋体"/>
      <charset val="134"/>
    </font>
    <font>
      <b/>
      <sz val="18"/>
      <name val="宋体"/>
      <charset val="134"/>
    </font>
    <font>
      <sz val="9"/>
      <name val="宋体"/>
      <charset val="134"/>
    </font>
    <font>
      <b/>
      <sz val="12"/>
      <color indexed="8"/>
      <name val="宋体"/>
      <charset val="134"/>
    </font>
    <font>
      <b/>
      <sz val="16"/>
      <name val="宋体"/>
      <charset val="134"/>
    </font>
    <font>
      <b/>
      <sz val="10"/>
      <name val="宋体"/>
      <charset val="134"/>
    </font>
    <font>
      <sz val="18"/>
      <color indexed="8"/>
      <name val="宋体"/>
      <charset val="134"/>
    </font>
    <font>
      <sz val="10"/>
      <color indexed="10"/>
      <name val="宋体"/>
      <charset val="134"/>
    </font>
    <font>
      <sz val="12"/>
      <color rgb="FFFF0000"/>
      <name val="宋体"/>
      <charset val="134"/>
    </font>
    <font>
      <b/>
      <sz val="12"/>
      <name val="宋体"/>
      <charset val="134"/>
    </font>
    <font>
      <sz val="11"/>
      <name val="宋体"/>
      <charset val="134"/>
    </font>
    <font>
      <sz val="11"/>
      <color theme="0"/>
      <name val="宋体"/>
      <charset val="134"/>
    </font>
    <font>
      <b/>
      <sz val="14"/>
      <color indexed="8"/>
      <name val="宋体"/>
      <charset val="134"/>
    </font>
    <font>
      <b/>
      <sz val="14"/>
      <name val="宋体"/>
      <charset val="134"/>
    </font>
    <font>
      <sz val="11"/>
      <color indexed="62"/>
      <name val="宋体"/>
      <charset val="0"/>
    </font>
    <font>
      <sz val="11"/>
      <color indexed="60"/>
      <name val="宋体"/>
      <charset val="0"/>
    </font>
    <font>
      <sz val="11"/>
      <color indexed="9"/>
      <name val="宋体"/>
      <charset val="0"/>
    </font>
    <font>
      <u/>
      <sz val="11"/>
      <color indexed="12"/>
      <name val="宋体"/>
      <charset val="0"/>
    </font>
    <font>
      <u/>
      <sz val="11"/>
      <color indexed="20"/>
      <name val="宋体"/>
      <charset val="0"/>
    </font>
    <font>
      <b/>
      <sz val="11"/>
      <color indexed="62"/>
      <name val="宋体"/>
      <charset val="134"/>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s>
  <fills count="22">
    <fill>
      <patternFill patternType="none"/>
    </fill>
    <fill>
      <patternFill patternType="gray125"/>
    </fill>
    <fill>
      <patternFill patternType="solid">
        <fgColor indexed="22"/>
        <bgColor indexed="9"/>
      </patternFill>
    </fill>
    <fill>
      <patternFill patternType="solid">
        <fgColor indexed="22"/>
        <bgColor indexed="64"/>
      </patternFill>
    </fill>
    <fill>
      <patternFill patternType="solid">
        <fgColor indexed="43"/>
        <bgColor indexed="64"/>
      </patternFill>
    </fill>
    <fill>
      <patternFill patternType="solid">
        <fgColor theme="0"/>
        <bgColor indexed="64"/>
      </patternFill>
    </fill>
    <fill>
      <patternFill patternType="solid">
        <fgColor indexed="44"/>
        <bgColor indexed="64"/>
      </patternFill>
    </fill>
    <fill>
      <patternFill patternType="solid">
        <fgColor indexed="24"/>
        <bgColor indexed="64"/>
      </patternFill>
    </fill>
    <fill>
      <patternFill patternType="solid">
        <fgColor indexed="42"/>
        <bgColor indexed="64"/>
      </patternFill>
    </fill>
    <fill>
      <patternFill patternType="solid">
        <fgColor indexed="47"/>
        <bgColor indexed="64"/>
      </patternFill>
    </fill>
    <fill>
      <patternFill patternType="solid">
        <fgColor indexed="29"/>
        <bgColor indexed="64"/>
      </patternFill>
    </fill>
    <fill>
      <patternFill patternType="solid">
        <fgColor indexed="26"/>
        <bgColor indexed="64"/>
      </patternFill>
    </fill>
    <fill>
      <patternFill patternType="solid">
        <fgColor indexed="46"/>
        <bgColor indexed="64"/>
      </patternFill>
    </fill>
    <fill>
      <patternFill patternType="solid">
        <fgColor indexed="9"/>
        <bgColor indexed="64"/>
      </patternFill>
    </fill>
    <fill>
      <patternFill patternType="solid">
        <fgColor indexed="55"/>
        <bgColor indexed="64"/>
      </patternFill>
    </fill>
    <fill>
      <patternFill patternType="solid">
        <fgColor indexed="10"/>
        <bgColor indexed="64"/>
      </patternFill>
    </fill>
    <fill>
      <patternFill patternType="solid">
        <fgColor indexed="27"/>
        <bgColor indexed="64"/>
      </patternFill>
    </fill>
    <fill>
      <patternFill patternType="solid">
        <fgColor indexed="49"/>
        <bgColor indexed="64"/>
      </patternFill>
    </fill>
    <fill>
      <patternFill patternType="solid">
        <fgColor indexed="31"/>
        <bgColor indexed="64"/>
      </patternFill>
    </fill>
    <fill>
      <patternFill patternType="solid">
        <fgColor indexed="57"/>
        <bgColor indexed="64"/>
      </patternFill>
    </fill>
    <fill>
      <patternFill patternType="solid">
        <fgColor indexed="25"/>
        <bgColor indexed="64"/>
      </patternFill>
    </fill>
    <fill>
      <patternFill patternType="solid">
        <fgColor indexed="53"/>
        <bgColor indexed="64"/>
      </patternFill>
    </fill>
  </fills>
  <borders count="31">
    <border>
      <left/>
      <right/>
      <top/>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right style="medium">
        <color indexed="8"/>
      </right>
      <top style="thin">
        <color indexed="8"/>
      </top>
      <bottom style="thin">
        <color indexed="8"/>
      </bottom>
      <diagonal/>
    </border>
    <border>
      <left/>
      <right style="medium">
        <color indexed="8"/>
      </right>
      <top/>
      <bottom style="thin">
        <color indexed="8"/>
      </bottom>
      <diagonal/>
    </border>
    <border>
      <left style="thin">
        <color indexed="8"/>
      </left>
      <right style="thin">
        <color indexed="8"/>
      </right>
      <top/>
      <bottom style="medium">
        <color indexed="8"/>
      </bottom>
      <diagonal/>
    </border>
    <border>
      <left/>
      <right style="thin">
        <color indexed="8"/>
      </right>
      <top/>
      <bottom style="medium">
        <color indexed="8"/>
      </bottom>
      <diagonal/>
    </border>
    <border>
      <left/>
      <right style="medium">
        <color indexed="8"/>
      </right>
      <top/>
      <bottom style="medium">
        <color indexed="8"/>
      </bottom>
      <diagonal/>
    </border>
    <border>
      <left/>
      <right/>
      <top/>
      <bottom style="thin">
        <color indexed="8"/>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right/>
      <top style="thin">
        <color auto="1"/>
      </top>
      <bottom/>
      <diagonal/>
    </border>
    <border>
      <left style="thin">
        <color auto="1"/>
      </left>
      <right/>
      <top style="thin">
        <color auto="1"/>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8">
    <xf numFmtId="0" fontId="0" fillId="0" borderId="0">
      <alignment vertical="center"/>
    </xf>
    <xf numFmtId="42" fontId="0" fillId="0" borderId="0" applyFont="0" applyFill="0" applyBorder="0" applyAlignment="0" applyProtection="0">
      <alignment vertical="center"/>
    </xf>
    <xf numFmtId="0" fontId="4" fillId="8" borderId="0" applyNumberFormat="0" applyBorder="0" applyAlignment="0" applyProtection="0">
      <alignment vertical="center"/>
    </xf>
    <xf numFmtId="0" fontId="23" fillId="9" borderId="2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 fillId="8" borderId="0" applyNumberFormat="0" applyBorder="0" applyAlignment="0" applyProtection="0">
      <alignment vertical="center"/>
    </xf>
    <xf numFmtId="0" fontId="24" fillId="10" borderId="0" applyNumberFormat="0" applyBorder="0" applyAlignment="0" applyProtection="0">
      <alignment vertical="center"/>
    </xf>
    <xf numFmtId="43" fontId="0" fillId="0" borderId="0" applyFont="0" applyFill="0" applyBorder="0" applyAlignment="0" applyProtection="0">
      <alignment vertical="center"/>
    </xf>
    <xf numFmtId="0" fontId="25" fillId="8" borderId="0" applyNumberFormat="0" applyBorder="0" applyAlignment="0" applyProtection="0">
      <alignment vertical="center"/>
    </xf>
    <xf numFmtId="0" fontId="26" fillId="0" borderId="0" applyNumberFormat="0" applyFill="0" applyBorder="0" applyAlignment="0" applyProtection="0">
      <alignment vertical="center"/>
    </xf>
    <xf numFmtId="9"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0" fillId="11" borderId="24" applyNumberFormat="0" applyFont="0" applyAlignment="0" applyProtection="0">
      <alignment vertical="center"/>
    </xf>
    <xf numFmtId="0" fontId="25" fillId="10" borderId="0" applyNumberFormat="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25" applyNumberFormat="0" applyFill="0" applyAlignment="0" applyProtection="0">
      <alignment vertical="center"/>
    </xf>
    <xf numFmtId="0" fontId="33" fillId="0" borderId="25" applyNumberFormat="0" applyFill="0" applyAlignment="0" applyProtection="0">
      <alignment vertical="center"/>
    </xf>
    <xf numFmtId="0" fontId="25" fillId="6" borderId="0" applyNumberFormat="0" applyBorder="0" applyAlignment="0" applyProtection="0">
      <alignment vertical="center"/>
    </xf>
    <xf numFmtId="0" fontId="28" fillId="0" borderId="26" applyNumberFormat="0" applyFill="0" applyAlignment="0" applyProtection="0">
      <alignment vertical="center"/>
    </xf>
    <xf numFmtId="0" fontId="25" fillId="12" borderId="0" applyNumberFormat="0" applyBorder="0" applyAlignment="0" applyProtection="0">
      <alignment vertical="center"/>
    </xf>
    <xf numFmtId="0" fontId="34" fillId="13" borderId="27" applyNumberFormat="0" applyAlignment="0" applyProtection="0">
      <alignment vertical="center"/>
    </xf>
    <xf numFmtId="0" fontId="35" fillId="13" borderId="23" applyNumberFormat="0" applyAlignment="0" applyProtection="0">
      <alignment vertical="center"/>
    </xf>
    <xf numFmtId="0" fontId="36" fillId="14" borderId="28" applyNumberFormat="0" applyAlignment="0" applyProtection="0">
      <alignment vertical="center"/>
    </xf>
    <xf numFmtId="0" fontId="4" fillId="9" borderId="0" applyNumberFormat="0" applyBorder="0" applyAlignment="0" applyProtection="0">
      <alignment vertical="center"/>
    </xf>
    <xf numFmtId="0" fontId="25" fillId="15" borderId="0" applyNumberFormat="0" applyBorder="0" applyAlignment="0" applyProtection="0">
      <alignment vertical="center"/>
    </xf>
    <xf numFmtId="0" fontId="37" fillId="0" borderId="29" applyNumberFormat="0" applyFill="0" applyAlignment="0" applyProtection="0">
      <alignment vertical="center"/>
    </xf>
    <xf numFmtId="0" fontId="38" fillId="0" borderId="30" applyNumberFormat="0" applyFill="0" applyAlignment="0" applyProtection="0">
      <alignment vertical="center"/>
    </xf>
    <xf numFmtId="0" fontId="39" fillId="8" borderId="0" applyNumberFormat="0" applyBorder="0" applyAlignment="0" applyProtection="0">
      <alignment vertical="center"/>
    </xf>
    <xf numFmtId="0" fontId="24" fillId="4" borderId="0" applyNumberFormat="0" applyBorder="0" applyAlignment="0" applyProtection="0">
      <alignment vertical="center"/>
    </xf>
    <xf numFmtId="0" fontId="4" fillId="16" borderId="0" applyNumberFormat="0" applyBorder="0" applyAlignment="0" applyProtection="0">
      <alignment vertical="center"/>
    </xf>
    <xf numFmtId="0" fontId="25" fillId="17" borderId="0" applyNumberFormat="0" applyBorder="0" applyAlignment="0" applyProtection="0">
      <alignment vertical="center"/>
    </xf>
    <xf numFmtId="0" fontId="4" fillId="18" borderId="0" applyNumberFormat="0" applyBorder="0" applyAlignment="0" applyProtection="0">
      <alignment vertical="center"/>
    </xf>
    <xf numFmtId="0" fontId="4" fillId="6" borderId="0" applyNumberFormat="0" applyBorder="0" applyAlignment="0" applyProtection="0">
      <alignment vertical="center"/>
    </xf>
    <xf numFmtId="0" fontId="4" fillId="10" borderId="0" applyNumberFormat="0" applyBorder="0" applyAlignment="0" applyProtection="0">
      <alignment vertical="center"/>
    </xf>
    <xf numFmtId="0" fontId="9" fillId="0" borderId="0">
      <alignment vertical="center"/>
    </xf>
    <xf numFmtId="0" fontId="4" fillId="10"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4" fillId="12" borderId="0" applyNumberFormat="0" applyBorder="0" applyAlignment="0" applyProtection="0">
      <alignment vertical="center"/>
    </xf>
    <xf numFmtId="0" fontId="4" fillId="12" borderId="0" applyNumberFormat="0" applyBorder="0" applyAlignment="0" applyProtection="0">
      <alignment vertical="center"/>
    </xf>
    <xf numFmtId="0" fontId="7" fillId="0" borderId="0">
      <alignment vertical="center"/>
    </xf>
    <xf numFmtId="0" fontId="25" fillId="17" borderId="0" applyNumberFormat="0" applyBorder="0" applyAlignment="0" applyProtection="0">
      <alignment vertical="center"/>
    </xf>
    <xf numFmtId="0" fontId="9" fillId="0" borderId="0">
      <alignment vertical="center"/>
    </xf>
    <xf numFmtId="0" fontId="4" fillId="6" borderId="0" applyNumberFormat="0" applyBorder="0" applyAlignment="0" applyProtection="0">
      <alignment vertical="center"/>
    </xf>
    <xf numFmtId="0" fontId="25" fillId="6" borderId="0" applyNumberFormat="0" applyBorder="0" applyAlignment="0" applyProtection="0">
      <alignment vertical="center"/>
    </xf>
    <xf numFmtId="0" fontId="25" fillId="21" borderId="0" applyNumberFormat="0" applyBorder="0" applyAlignment="0" applyProtection="0">
      <alignment vertical="center"/>
    </xf>
    <xf numFmtId="0" fontId="9" fillId="0" borderId="0">
      <alignment vertical="center"/>
    </xf>
    <xf numFmtId="0" fontId="4" fillId="9" borderId="0" applyNumberFormat="0" applyBorder="0" applyAlignment="0" applyProtection="0">
      <alignment vertical="center"/>
    </xf>
    <xf numFmtId="0" fontId="25"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cellStyleXfs>
  <cellXfs count="167">
    <xf numFmtId="0" fontId="0" fillId="0" borderId="0" xfId="0">
      <alignment vertical="center"/>
    </xf>
    <xf numFmtId="0" fontId="1" fillId="0" borderId="0" xfId="0" applyFont="1" applyFill="1" applyBorder="1" applyAlignment="1"/>
    <xf numFmtId="0" fontId="2" fillId="0" borderId="0" xfId="0" applyFont="1" applyFill="1" applyBorder="1" applyAlignment="1">
      <alignment horizontal="center"/>
    </xf>
    <xf numFmtId="0" fontId="3" fillId="0" borderId="0" xfId="0" applyFont="1" applyFill="1" applyBorder="1" applyAlignment="1"/>
    <xf numFmtId="0" fontId="4" fillId="2" borderId="1" xfId="0" applyFont="1" applyFill="1" applyBorder="1" applyAlignment="1">
      <alignment horizontal="center" vertical="center" wrapText="1" shrinkToFit="1"/>
    </xf>
    <xf numFmtId="0" fontId="4" fillId="2" borderId="2" xfId="0" applyFont="1" applyFill="1" applyBorder="1" applyAlignment="1">
      <alignment horizontal="center" vertical="center" wrapText="1" shrinkToFit="1"/>
    </xf>
    <xf numFmtId="0" fontId="4" fillId="2" borderId="2" xfId="0" applyFont="1" applyFill="1" applyBorder="1" applyAlignment="1">
      <alignment horizontal="center" vertical="center" shrinkToFit="1"/>
    </xf>
    <xf numFmtId="0" fontId="4" fillId="2" borderId="3" xfId="0" applyFont="1" applyFill="1" applyBorder="1" applyAlignment="1">
      <alignment horizontal="center" vertical="center" wrapText="1" shrinkToFit="1"/>
    </xf>
    <xf numFmtId="0" fontId="4" fillId="2" borderId="4" xfId="0" applyFont="1" applyFill="1" applyBorder="1" applyAlignment="1">
      <alignment horizontal="center" vertical="center" wrapText="1" shrinkToFit="1"/>
    </xf>
    <xf numFmtId="4" fontId="4" fillId="0" borderId="4" xfId="0" applyNumberFormat="1" applyFont="1" applyFill="1" applyBorder="1" applyAlignment="1">
      <alignment horizontal="right" vertical="center" shrinkToFit="1"/>
    </xf>
    <xf numFmtId="0" fontId="4" fillId="0" borderId="3" xfId="0" applyFont="1" applyFill="1" applyBorder="1" applyAlignment="1">
      <alignment horizontal="left" vertical="center" shrinkToFit="1"/>
    </xf>
    <xf numFmtId="0" fontId="4" fillId="0" borderId="4" xfId="0" applyFont="1" applyFill="1" applyBorder="1" applyAlignment="1">
      <alignment horizontal="left" vertical="center" shrinkToFit="1"/>
    </xf>
    <xf numFmtId="0" fontId="4" fillId="0" borderId="4" xfId="0" applyFont="1" applyFill="1" applyBorder="1" applyAlignment="1">
      <alignment horizontal="right" vertical="center" shrinkToFit="1"/>
    </xf>
    <xf numFmtId="0" fontId="3" fillId="0" borderId="0" xfId="0" applyFont="1" applyFill="1" applyBorder="1" applyAlignment="1">
      <alignment horizontal="center"/>
    </xf>
    <xf numFmtId="0" fontId="3" fillId="0" borderId="0" xfId="0" applyFont="1" applyFill="1" applyBorder="1" applyAlignment="1">
      <alignment horizontal="right"/>
    </xf>
    <xf numFmtId="0" fontId="4" fillId="2" borderId="5" xfId="0" applyFont="1" applyFill="1" applyBorder="1" applyAlignment="1">
      <alignment horizontal="center" vertical="center" shrinkToFit="1"/>
    </xf>
    <xf numFmtId="0" fontId="4" fillId="2" borderId="6" xfId="0" applyFont="1" applyFill="1" applyBorder="1" applyAlignment="1">
      <alignment horizontal="center" vertical="center" wrapText="1" shrinkToFit="1"/>
    </xf>
    <xf numFmtId="0" fontId="4" fillId="0" borderId="6" xfId="0" applyFont="1" applyFill="1" applyBorder="1" applyAlignment="1">
      <alignment horizontal="right" vertical="center" shrinkToFit="1"/>
    </xf>
    <xf numFmtId="0" fontId="4" fillId="0" borderId="7" xfId="0" applyFont="1" applyFill="1" applyBorder="1" applyAlignment="1">
      <alignment horizontal="left" vertical="center" shrinkToFit="1"/>
    </xf>
    <xf numFmtId="0" fontId="4" fillId="0" borderId="8" xfId="0" applyFont="1" applyFill="1" applyBorder="1" applyAlignment="1">
      <alignment horizontal="left" vertical="center" shrinkToFit="1"/>
    </xf>
    <xf numFmtId="4" fontId="4" fillId="0" borderId="8" xfId="0" applyNumberFormat="1" applyFont="1" applyFill="1" applyBorder="1" applyAlignment="1">
      <alignment horizontal="right" vertical="center" shrinkToFit="1"/>
    </xf>
    <xf numFmtId="0" fontId="4" fillId="0" borderId="8" xfId="0" applyFont="1" applyFill="1" applyBorder="1" applyAlignment="1">
      <alignment horizontal="right" vertical="center" shrinkToFit="1"/>
    </xf>
    <xf numFmtId="0" fontId="4" fillId="0" borderId="0" xfId="0" applyFont="1" applyFill="1" applyBorder="1" applyAlignment="1">
      <alignment horizontal="left" vertical="center"/>
    </xf>
    <xf numFmtId="0" fontId="4" fillId="0" borderId="0" xfId="0" applyFont="1" applyFill="1" applyBorder="1" applyAlignment="1">
      <alignment horizontal="right" vertical="center" shrinkToFit="1"/>
    </xf>
    <xf numFmtId="0" fontId="4" fillId="0" borderId="9" xfId="0" applyFont="1" applyFill="1" applyBorder="1" applyAlignment="1">
      <alignment horizontal="right" vertical="center" shrinkToFit="1"/>
    </xf>
    <xf numFmtId="3" fontId="5" fillId="0" borderId="0" xfId="0" applyNumberFormat="1" applyFont="1" applyAlignment="1">
      <alignment horizontal="center" vertical="center" wrapText="1"/>
    </xf>
    <xf numFmtId="3" fontId="6" fillId="0" borderId="0" xfId="0" applyNumberFormat="1" applyFont="1" applyAlignment="1">
      <alignment horizontal="right" vertical="center" wrapText="1"/>
    </xf>
    <xf numFmtId="3" fontId="6" fillId="0" borderId="10" xfId="0" applyNumberFormat="1" applyFont="1" applyBorder="1" applyAlignment="1">
      <alignment horizontal="right" vertical="center" wrapText="1"/>
    </xf>
    <xf numFmtId="0" fontId="7" fillId="3" borderId="11" xfId="0" applyNumberFormat="1" applyFont="1" applyFill="1" applyBorder="1" applyAlignment="1" applyProtection="1">
      <alignment horizontal="center" vertical="center"/>
    </xf>
    <xf numFmtId="3" fontId="6" fillId="3" borderId="1" xfId="0" applyNumberFormat="1" applyFont="1" applyFill="1" applyBorder="1" applyAlignment="1">
      <alignment horizontal="center" vertical="center" wrapText="1"/>
    </xf>
    <xf numFmtId="0" fontId="7" fillId="3" borderId="11" xfId="0" applyNumberFormat="1" applyFont="1" applyFill="1" applyBorder="1" applyAlignment="1" applyProtection="1">
      <alignment horizontal="left" vertical="center"/>
    </xf>
    <xf numFmtId="3" fontId="7" fillId="4" borderId="11" xfId="0" applyNumberFormat="1" applyFont="1" applyFill="1" applyBorder="1" applyAlignment="1" applyProtection="1">
      <alignment horizontal="right" vertical="center"/>
    </xf>
    <xf numFmtId="3" fontId="6" fillId="4" borderId="1" xfId="0" applyNumberFormat="1" applyFont="1" applyFill="1" applyBorder="1" applyAlignment="1">
      <alignment horizontal="right" vertical="center" wrapText="1"/>
    </xf>
    <xf numFmtId="3" fontId="7" fillId="3" borderId="11" xfId="0" applyNumberFormat="1" applyFont="1" applyFill="1" applyBorder="1" applyAlignment="1" applyProtection="1">
      <alignment horizontal="right" vertical="center"/>
    </xf>
    <xf numFmtId="3" fontId="6" fillId="3" borderId="1" xfId="0" applyNumberFormat="1" applyFont="1" applyFill="1" applyBorder="1" applyAlignment="1">
      <alignment horizontal="right" vertical="center" wrapText="1"/>
    </xf>
    <xf numFmtId="0" fontId="8" fillId="0" borderId="0" xfId="0" applyFont="1" applyAlignment="1">
      <alignment wrapText="1"/>
    </xf>
    <xf numFmtId="0" fontId="9" fillId="3" borderId="11" xfId="0" applyNumberFormat="1" applyFont="1" applyFill="1" applyBorder="1" applyAlignment="1" applyProtection="1"/>
    <xf numFmtId="0" fontId="8" fillId="3" borderId="1" xfId="0" applyFont="1" applyFill="1" applyBorder="1" applyAlignment="1">
      <alignment horizontal="right" vertical="center" wrapText="1"/>
    </xf>
    <xf numFmtId="0" fontId="9" fillId="0" borderId="0" xfId="0" applyFont="1" applyFill="1" applyBorder="1" applyAlignment="1"/>
    <xf numFmtId="0" fontId="9" fillId="3" borderId="0" xfId="0" applyFont="1" applyFill="1" applyBorder="1" applyAlignment="1"/>
    <xf numFmtId="0" fontId="9" fillId="0" borderId="0" xfId="0" applyFont="1" applyFill="1" applyBorder="1" applyAlignment="1">
      <alignment wrapText="1"/>
    </xf>
    <xf numFmtId="0" fontId="10" fillId="0" borderId="0" xfId="0" applyNumberFormat="1" applyFont="1" applyFill="1" applyBorder="1" applyAlignment="1" applyProtection="1">
      <alignment horizontal="center" vertical="center"/>
    </xf>
    <xf numFmtId="0" fontId="10" fillId="0" borderId="0" xfId="0" applyNumberFormat="1" applyFont="1" applyFill="1" applyBorder="1" applyAlignment="1" applyProtection="1">
      <alignment horizontal="center" vertical="center" wrapText="1"/>
    </xf>
    <xf numFmtId="0" fontId="7" fillId="0" borderId="0" xfId="0" applyNumberFormat="1" applyFont="1" applyFill="1" applyBorder="1" applyAlignment="1" applyProtection="1">
      <alignment horizontal="right" vertical="center"/>
    </xf>
    <xf numFmtId="0" fontId="7" fillId="0" borderId="0" xfId="0" applyNumberFormat="1" applyFont="1" applyFill="1" applyBorder="1" applyAlignment="1" applyProtection="1">
      <alignment horizontal="right" vertical="center" wrapText="1"/>
    </xf>
    <xf numFmtId="0" fontId="7" fillId="0" borderId="12" xfId="0" applyNumberFormat="1" applyFont="1" applyFill="1" applyBorder="1" applyAlignment="1" applyProtection="1">
      <alignment horizontal="right" vertical="center"/>
    </xf>
    <xf numFmtId="0" fontId="7" fillId="0" borderId="12" xfId="0" applyNumberFormat="1" applyFont="1" applyFill="1" applyBorder="1" applyAlignment="1" applyProtection="1">
      <alignment horizontal="right" vertical="center" wrapText="1"/>
    </xf>
    <xf numFmtId="0" fontId="7" fillId="3" borderId="13" xfId="0" applyNumberFormat="1" applyFont="1" applyFill="1" applyBorder="1" applyAlignment="1" applyProtection="1">
      <alignment horizontal="center" vertical="center"/>
    </xf>
    <xf numFmtId="0" fontId="7" fillId="3" borderId="13" xfId="0" applyNumberFormat="1" applyFont="1" applyFill="1" applyBorder="1" applyAlignment="1" applyProtection="1">
      <alignment horizontal="center" vertical="center" wrapText="1"/>
    </xf>
    <xf numFmtId="0" fontId="7" fillId="3" borderId="11" xfId="0" applyNumberFormat="1" applyFont="1" applyFill="1" applyBorder="1" applyAlignment="1" applyProtection="1">
      <alignment horizontal="center" vertical="center" wrapText="1"/>
    </xf>
    <xf numFmtId="3" fontId="7" fillId="4" borderId="11" xfId="0" applyNumberFormat="1" applyFont="1" applyFill="1" applyBorder="1" applyAlignment="1" applyProtection="1">
      <alignment horizontal="right" vertical="center" wrapText="1"/>
    </xf>
    <xf numFmtId="3" fontId="7" fillId="3" borderId="11" xfId="0" applyNumberFormat="1" applyFont="1" applyFill="1" applyBorder="1" applyAlignment="1" applyProtection="1">
      <alignment horizontal="right" vertical="center" wrapText="1"/>
    </xf>
    <xf numFmtId="0" fontId="7" fillId="3" borderId="14" xfId="0" applyNumberFormat="1" applyFont="1" applyFill="1" applyBorder="1" applyAlignment="1" applyProtection="1">
      <alignment horizontal="left" vertical="center"/>
    </xf>
    <xf numFmtId="3" fontId="7" fillId="3" borderId="15" xfId="0" applyNumberFormat="1" applyFont="1" applyFill="1" applyBorder="1" applyAlignment="1" applyProtection="1">
      <alignment horizontal="right" vertical="center" wrapText="1"/>
    </xf>
    <xf numFmtId="0" fontId="11" fillId="3" borderId="11" xfId="0" applyNumberFormat="1" applyFont="1" applyFill="1" applyBorder="1" applyAlignment="1" applyProtection="1">
      <alignment horizontal="left" vertical="center"/>
    </xf>
    <xf numFmtId="3" fontId="7" fillId="3" borderId="16" xfId="0" applyNumberFormat="1" applyFont="1" applyFill="1" applyBorder="1" applyAlignment="1" applyProtection="1">
      <alignment horizontal="right" vertical="center"/>
    </xf>
    <xf numFmtId="0" fontId="7" fillId="3" borderId="13" xfId="0" applyNumberFormat="1" applyFont="1" applyFill="1" applyBorder="1" applyAlignment="1" applyProtection="1">
      <alignment horizontal="left" vertical="center"/>
    </xf>
    <xf numFmtId="0" fontId="5" fillId="0" borderId="0" xfId="0" applyFont="1" applyAlignment="1">
      <alignment horizontal="center" vertical="center" wrapText="1"/>
    </xf>
    <xf numFmtId="0" fontId="0" fillId="0" borderId="0" xfId="0" applyFont="1" applyAlignment="1">
      <alignment vertical="center" wrapText="1"/>
    </xf>
    <xf numFmtId="0" fontId="0" fillId="0" borderId="0" xfId="0" applyFont="1" applyAlignment="1">
      <alignment horizontal="right" vertical="center" wrapText="1"/>
    </xf>
    <xf numFmtId="0" fontId="12" fillId="0" borderId="1" xfId="0" applyFont="1" applyBorder="1" applyAlignment="1">
      <alignment horizontal="center" vertical="center" wrapText="1"/>
    </xf>
    <xf numFmtId="0" fontId="8" fillId="0" borderId="0" xfId="0" applyFont="1" applyAlignment="1">
      <alignment horizontal="center" vertical="center" wrapText="1"/>
    </xf>
    <xf numFmtId="0" fontId="8" fillId="0" borderId="0" xfId="0" applyFont="1">
      <alignment vertical="center"/>
    </xf>
    <xf numFmtId="0" fontId="9" fillId="0" borderId="0" xfId="0" applyFont="1" applyFill="1" applyBorder="1" applyAlignment="1">
      <alignment horizontal="left" vertical="center"/>
    </xf>
    <xf numFmtId="0" fontId="9" fillId="0" borderId="0" xfId="0" applyFont="1" applyFill="1" applyBorder="1" applyAlignment="1">
      <alignment vertical="center"/>
    </xf>
    <xf numFmtId="0" fontId="13" fillId="0" borderId="0" xfId="0" applyFont="1" applyFill="1" applyAlignment="1">
      <alignment horizontal="center" vertical="center"/>
    </xf>
    <xf numFmtId="0" fontId="7" fillId="0" borderId="0" xfId="0" applyFont="1" applyFill="1" applyAlignment="1">
      <alignment horizontal="right" vertical="center"/>
    </xf>
    <xf numFmtId="0" fontId="14" fillId="3" borderId="11" xfId="0" applyNumberFormat="1" applyFont="1" applyFill="1" applyBorder="1" applyAlignment="1" applyProtection="1">
      <alignment horizontal="center" vertical="center"/>
    </xf>
    <xf numFmtId="0" fontId="7" fillId="3" borderId="11" xfId="0" applyNumberFormat="1" applyFont="1" applyFill="1" applyBorder="1" applyAlignment="1" applyProtection="1">
      <alignment vertical="center"/>
    </xf>
    <xf numFmtId="0" fontId="5" fillId="0" borderId="0" xfId="0" applyFont="1" applyAlignment="1">
      <alignment vertical="center"/>
    </xf>
    <xf numFmtId="0" fontId="0" fillId="0" borderId="0" xfId="0" applyAlignment="1">
      <alignment vertical="center"/>
    </xf>
    <xf numFmtId="0" fontId="6" fillId="0" borderId="0" xfId="0" applyFont="1" applyAlignment="1">
      <alignment horizontal="right" vertical="center"/>
    </xf>
    <xf numFmtId="0" fontId="14" fillId="0" borderId="11" xfId="0" applyNumberFormat="1" applyFont="1" applyFill="1" applyBorder="1" applyAlignment="1" applyProtection="1">
      <alignment horizontal="center" vertical="center"/>
    </xf>
    <xf numFmtId="0" fontId="7" fillId="0" borderId="11" xfId="0" applyNumberFormat="1" applyFont="1" applyFill="1" applyBorder="1" applyAlignment="1" applyProtection="1">
      <alignment horizontal="left" vertical="center"/>
    </xf>
    <xf numFmtId="3" fontId="7" fillId="0" borderId="11" xfId="0" applyNumberFormat="1" applyFont="1" applyFill="1" applyBorder="1" applyAlignment="1" applyProtection="1">
      <alignment horizontal="right" vertical="center"/>
    </xf>
    <xf numFmtId="0" fontId="14" fillId="0" borderId="11" xfId="0" applyNumberFormat="1" applyFont="1" applyFill="1" applyBorder="1" applyAlignment="1" applyProtection="1">
      <alignment vertical="center"/>
    </xf>
    <xf numFmtId="0" fontId="7" fillId="0" borderId="11" xfId="0" applyNumberFormat="1" applyFont="1" applyFill="1" applyBorder="1" applyAlignment="1" applyProtection="1">
      <alignment vertical="center"/>
    </xf>
    <xf numFmtId="0" fontId="7" fillId="0" borderId="16" xfId="0" applyNumberFormat="1" applyFont="1" applyFill="1" applyBorder="1" applyAlignment="1" applyProtection="1">
      <alignment horizontal="left" vertical="center"/>
    </xf>
    <xf numFmtId="0" fontId="7" fillId="0" borderId="15" xfId="0" applyNumberFormat="1" applyFont="1" applyFill="1" applyBorder="1" applyAlignment="1" applyProtection="1">
      <alignment vertical="center"/>
    </xf>
    <xf numFmtId="0" fontId="5" fillId="0" borderId="0" xfId="0" applyFont="1">
      <alignment vertical="center"/>
    </xf>
    <xf numFmtId="0" fontId="14" fillId="3" borderId="11" xfId="0" applyNumberFormat="1" applyFont="1" applyFill="1" applyBorder="1" applyAlignment="1" applyProtection="1">
      <alignment vertical="center"/>
    </xf>
    <xf numFmtId="0" fontId="15" fillId="0" borderId="0" xfId="0" applyFont="1" applyAlignment="1">
      <alignment horizontal="center" vertical="center"/>
    </xf>
    <xf numFmtId="0" fontId="6" fillId="0" borderId="0" xfId="0" applyFont="1">
      <alignment vertical="center"/>
    </xf>
    <xf numFmtId="0" fontId="7" fillId="0" borderId="11" xfId="0" applyNumberFormat="1" applyFont="1" applyFill="1" applyBorder="1" applyAlignment="1" applyProtection="1">
      <alignment horizontal="right" vertical="center"/>
    </xf>
    <xf numFmtId="0" fontId="7" fillId="3" borderId="11" xfId="0" applyNumberFormat="1" applyFont="1" applyFill="1" applyBorder="1" applyAlignment="1" applyProtection="1">
      <alignment horizontal="right" vertical="center"/>
    </xf>
    <xf numFmtId="3" fontId="7" fillId="0" borderId="0" xfId="0" applyNumberFormat="1" applyFont="1" applyFill="1" applyAlignment="1">
      <alignment horizontal="right" vertical="center" wrapText="1"/>
    </xf>
    <xf numFmtId="3" fontId="16" fillId="0" borderId="0" xfId="0" applyNumberFormat="1" applyFont="1" applyFill="1" applyAlignment="1">
      <alignment horizontal="right" vertical="center" wrapText="1"/>
    </xf>
    <xf numFmtId="0" fontId="17" fillId="0" borderId="0" xfId="0" applyFont="1" applyFill="1" applyBorder="1" applyAlignment="1"/>
    <xf numFmtId="0" fontId="10" fillId="0" borderId="0" xfId="0" applyNumberFormat="1" applyFont="1" applyFill="1" applyAlignment="1" applyProtection="1">
      <alignment horizontal="center" vertical="center"/>
    </xf>
    <xf numFmtId="0" fontId="7" fillId="0" borderId="0" xfId="0" applyNumberFormat="1" applyFont="1" applyFill="1" applyAlignment="1" applyProtection="1">
      <alignment horizontal="right" vertical="center"/>
    </xf>
    <xf numFmtId="0" fontId="7" fillId="3" borderId="14" xfId="0" applyNumberFormat="1" applyFont="1" applyFill="1" applyBorder="1" applyAlignment="1" applyProtection="1">
      <alignment horizontal="center" vertical="center"/>
    </xf>
    <xf numFmtId="0" fontId="7" fillId="3" borderId="17" xfId="0" applyNumberFormat="1" applyFont="1" applyFill="1" applyBorder="1" applyAlignment="1" applyProtection="1">
      <alignment horizontal="left" vertical="center"/>
    </xf>
    <xf numFmtId="3" fontId="7" fillId="4" borderId="13" xfId="0" applyNumberFormat="1" applyFont="1" applyFill="1" applyBorder="1" applyAlignment="1" applyProtection="1">
      <alignment horizontal="right" vertical="center"/>
    </xf>
    <xf numFmtId="3" fontId="7" fillId="3" borderId="14" xfId="0" applyNumberFormat="1" applyFont="1" applyFill="1" applyBorder="1" applyAlignment="1" applyProtection="1">
      <alignment horizontal="right" vertical="center"/>
    </xf>
    <xf numFmtId="3" fontId="7" fillId="4" borderId="14" xfId="0" applyNumberFormat="1" applyFont="1" applyFill="1" applyBorder="1" applyAlignment="1" applyProtection="1">
      <alignment horizontal="right" vertical="center"/>
    </xf>
    <xf numFmtId="0" fontId="18" fillId="0" borderId="0" xfId="53" applyFont="1" applyFill="1" applyAlignment="1"/>
    <xf numFmtId="0" fontId="0" fillId="0" borderId="0" xfId="0" applyFont="1" applyFill="1" applyAlignment="1">
      <alignment vertical="center"/>
    </xf>
    <xf numFmtId="0" fontId="9" fillId="0" borderId="0" xfId="53" applyFont="1" applyFill="1" applyAlignment="1">
      <alignment wrapText="1"/>
    </xf>
    <xf numFmtId="0" fontId="9" fillId="0" borderId="0" xfId="53" applyFont="1" applyFill="1" applyAlignment="1"/>
    <xf numFmtId="177" fontId="9" fillId="0" borderId="0" xfId="53" applyNumberFormat="1" applyFont="1" applyFill="1" applyAlignment="1"/>
    <xf numFmtId="0" fontId="13" fillId="0" borderId="0" xfId="53" applyFont="1" applyFill="1" applyAlignment="1">
      <alignment horizontal="center" vertical="center"/>
    </xf>
    <xf numFmtId="0" fontId="19" fillId="0" borderId="12" xfId="53" applyFont="1" applyFill="1" applyBorder="1" applyAlignment="1">
      <alignment horizontal="right" vertical="center"/>
    </xf>
    <xf numFmtId="0" fontId="18" fillId="0" borderId="11" xfId="54" applyFont="1" applyFill="1" applyBorder="1" applyAlignment="1">
      <alignment horizontal="center" vertical="center" wrapText="1"/>
    </xf>
    <xf numFmtId="0" fontId="18" fillId="0" borderId="11" xfId="53" applyFont="1" applyFill="1" applyBorder="1" applyAlignment="1">
      <alignment horizontal="center" vertical="center" wrapText="1"/>
    </xf>
    <xf numFmtId="178" fontId="18" fillId="0" borderId="11" xfId="54" applyNumberFormat="1" applyFont="1" applyFill="1" applyBorder="1" applyAlignment="1" applyProtection="1">
      <alignment horizontal="right" vertical="center"/>
    </xf>
    <xf numFmtId="3" fontId="18" fillId="0" borderId="11" xfId="50" applyNumberFormat="1" applyFont="1" applyFill="1" applyBorder="1" applyAlignment="1" applyProtection="1">
      <alignment horizontal="center" vertical="center"/>
    </xf>
    <xf numFmtId="3" fontId="9" fillId="0" borderId="11" xfId="50" applyNumberFormat="1" applyFont="1" applyFill="1" applyBorder="1" applyAlignment="1" applyProtection="1">
      <alignment vertical="center"/>
    </xf>
    <xf numFmtId="178" fontId="9" fillId="0" borderId="11" xfId="54" applyNumberFormat="1" applyFont="1" applyFill="1" applyBorder="1" applyAlignment="1" applyProtection="1">
      <alignment horizontal="right" vertical="center"/>
    </xf>
    <xf numFmtId="3" fontId="0" fillId="0" borderId="11" xfId="50" applyNumberFormat="1" applyFont="1" applyFill="1" applyBorder="1" applyAlignment="1" applyProtection="1">
      <alignment vertical="center"/>
    </xf>
    <xf numFmtId="0" fontId="9" fillId="0" borderId="11" xfId="53" applyFont="1" applyFill="1" applyBorder="1" applyAlignment="1">
      <alignment horizontal="left" vertical="center" wrapText="1"/>
    </xf>
    <xf numFmtId="3" fontId="9" fillId="0" borderId="11" xfId="50" applyNumberFormat="1" applyFont="1" applyFill="1" applyBorder="1" applyAlignment="1" applyProtection="1">
      <alignment horizontal="left" vertical="center"/>
    </xf>
    <xf numFmtId="176" fontId="9" fillId="0" borderId="11" xfId="53" applyNumberFormat="1" applyFont="1" applyFill="1" applyBorder="1" applyAlignment="1">
      <alignment vertical="center" wrapText="1"/>
    </xf>
    <xf numFmtId="3" fontId="9" fillId="0" borderId="11" xfId="53" applyNumberFormat="1" applyFont="1" applyFill="1" applyBorder="1" applyAlignment="1">
      <alignment vertical="center" wrapText="1"/>
    </xf>
    <xf numFmtId="1" fontId="9" fillId="0" borderId="11" xfId="53" applyNumberFormat="1" applyFont="1" applyFill="1" applyBorder="1" applyAlignment="1">
      <alignment vertical="center" wrapText="1"/>
    </xf>
    <xf numFmtId="176" fontId="18" fillId="0" borderId="11" xfId="53" applyNumberFormat="1" applyFont="1" applyFill="1" applyBorder="1" applyAlignment="1">
      <alignment horizontal="center" vertical="center" wrapText="1"/>
    </xf>
    <xf numFmtId="176" fontId="18" fillId="0" borderId="11" xfId="53" applyNumberFormat="1" applyFont="1" applyFill="1" applyBorder="1" applyAlignment="1">
      <alignment vertical="center" wrapText="1"/>
    </xf>
    <xf numFmtId="0" fontId="9" fillId="0" borderId="11" xfId="53" applyFont="1" applyFill="1" applyBorder="1" applyAlignment="1">
      <alignment wrapText="1"/>
    </xf>
    <xf numFmtId="1" fontId="18" fillId="0" borderId="11" xfId="53" applyNumberFormat="1" applyFont="1" applyFill="1" applyBorder="1" applyAlignment="1">
      <alignment vertical="center" wrapText="1"/>
    </xf>
    <xf numFmtId="0" fontId="9" fillId="0" borderId="18" xfId="53" applyFont="1" applyFill="1" applyBorder="1" applyAlignment="1">
      <alignment horizontal="left" vertical="center" wrapText="1"/>
    </xf>
    <xf numFmtId="3" fontId="9" fillId="0" borderId="0" xfId="53" applyNumberFormat="1" applyFont="1" applyFill="1" applyAlignment="1"/>
    <xf numFmtId="0" fontId="9" fillId="0" borderId="0" xfId="53" applyFill="1">
      <alignment vertical="center"/>
    </xf>
    <xf numFmtId="0" fontId="9" fillId="0" borderId="0" xfId="38" applyFill="1" applyAlignment="1">
      <alignment vertical="center"/>
    </xf>
    <xf numFmtId="0" fontId="9" fillId="0" borderId="0" xfId="38" applyFill="1" applyAlignment="1">
      <alignment vertical="center" wrapText="1"/>
    </xf>
    <xf numFmtId="0" fontId="9" fillId="0" borderId="0" xfId="38" applyFont="1" applyFill="1">
      <alignment vertical="center"/>
    </xf>
    <xf numFmtId="0" fontId="18" fillId="0" borderId="0" xfId="38" applyFont="1" applyFill="1">
      <alignment vertical="center"/>
    </xf>
    <xf numFmtId="0" fontId="9" fillId="0" borderId="0" xfId="38" applyFill="1">
      <alignment vertical="center"/>
    </xf>
    <xf numFmtId="0" fontId="10" fillId="0" borderId="0" xfId="53" applyFont="1" applyFill="1" applyAlignment="1">
      <alignment horizontal="center" vertical="center"/>
    </xf>
    <xf numFmtId="0" fontId="19" fillId="0" borderId="0" xfId="38" applyFont="1" applyFill="1" applyAlignment="1">
      <alignment horizontal="center" vertical="center"/>
    </xf>
    <xf numFmtId="0" fontId="18" fillId="0" borderId="11" xfId="38" applyFont="1" applyFill="1" applyBorder="1" applyAlignment="1">
      <alignment horizontal="center" vertical="center" wrapText="1"/>
    </xf>
    <xf numFmtId="0" fontId="18" fillId="0" borderId="0" xfId="53" applyFont="1" applyFill="1" applyAlignment="1">
      <alignment horizontal="center" vertical="center" wrapText="1"/>
    </xf>
    <xf numFmtId="0" fontId="9" fillId="0" borderId="11" xfId="38" applyFont="1" applyFill="1" applyBorder="1">
      <alignment vertical="center"/>
    </xf>
    <xf numFmtId="177" fontId="9" fillId="0" borderId="11" xfId="38" applyNumberFormat="1" applyFont="1" applyFill="1" applyBorder="1" applyAlignment="1">
      <alignment vertical="center"/>
    </xf>
    <xf numFmtId="178" fontId="9" fillId="0" borderId="11" xfId="46" applyNumberFormat="1" applyFont="1" applyBorder="1" applyAlignment="1">
      <alignment vertical="center"/>
    </xf>
    <xf numFmtId="178" fontId="9" fillId="0" borderId="0" xfId="46" applyNumberFormat="1" applyFont="1" applyAlignment="1">
      <alignment vertical="center"/>
    </xf>
    <xf numFmtId="178" fontId="9" fillId="0" borderId="11" xfId="38" applyNumberFormat="1" applyFont="1" applyFill="1" applyBorder="1" applyAlignment="1">
      <alignment vertical="center"/>
    </xf>
    <xf numFmtId="0" fontId="9" fillId="0" borderId="11" xfId="44" applyNumberFormat="1" applyFont="1" applyFill="1" applyBorder="1" applyAlignment="1" applyProtection="1">
      <alignment horizontal="right" vertical="center"/>
      <protection locked="0"/>
    </xf>
    <xf numFmtId="178" fontId="9" fillId="5" borderId="11" xfId="46" applyNumberFormat="1" applyFont="1" applyFill="1" applyBorder="1" applyAlignment="1">
      <alignment vertical="center"/>
    </xf>
    <xf numFmtId="0" fontId="9" fillId="0" borderId="11" xfId="57" applyNumberFormat="1" applyFill="1" applyBorder="1" applyAlignment="1">
      <alignment horizontal="right" vertical="center"/>
    </xf>
    <xf numFmtId="0" fontId="9" fillId="0" borderId="0" xfId="57" applyNumberFormat="1" applyFill="1" applyAlignment="1">
      <alignment horizontal="right" vertical="center"/>
    </xf>
    <xf numFmtId="0" fontId="18" fillId="0" borderId="11" xfId="38" applyFont="1" applyFill="1" applyBorder="1" applyAlignment="1">
      <alignment horizontal="center" vertical="center"/>
    </xf>
    <xf numFmtId="177" fontId="18" fillId="0" borderId="11" xfId="38" applyNumberFormat="1" applyFont="1" applyFill="1" applyBorder="1" applyAlignment="1">
      <alignment vertical="center"/>
    </xf>
    <xf numFmtId="177" fontId="9" fillId="0" borderId="0" xfId="38" applyNumberFormat="1" applyFont="1" applyFill="1">
      <alignment vertical="center"/>
    </xf>
    <xf numFmtId="0" fontId="20" fillId="0" borderId="0" xfId="0" applyFont="1">
      <alignment vertical="center"/>
    </xf>
    <xf numFmtId="0" fontId="13" fillId="0" borderId="0" xfId="0" applyNumberFormat="1" applyFont="1" applyFill="1" applyAlignment="1" applyProtection="1">
      <alignment horizontal="center" vertical="center"/>
    </xf>
    <xf numFmtId="0" fontId="13" fillId="0" borderId="0" xfId="55" applyNumberFormat="1" applyFont="1" applyFill="1" applyAlignment="1" applyProtection="1">
      <alignment horizontal="center" vertical="center"/>
    </xf>
    <xf numFmtId="0" fontId="7" fillId="0" borderId="0" xfId="55" applyFont="1" applyAlignment="1">
      <alignment vertical="center"/>
    </xf>
    <xf numFmtId="0" fontId="7" fillId="0" borderId="0" xfId="55" applyFont="1" applyAlignment="1">
      <alignment horizontal="right" vertical="center"/>
    </xf>
    <xf numFmtId="0" fontId="14" fillId="3" borderId="11" xfId="0" applyNumberFormat="1" applyFont="1" applyFill="1" applyBorder="1" applyAlignment="1" applyProtection="1">
      <alignment horizontal="center" vertical="center" wrapText="1"/>
    </xf>
    <xf numFmtId="0" fontId="14" fillId="3" borderId="15" xfId="0" applyNumberFormat="1" applyFont="1" applyFill="1" applyBorder="1" applyAlignment="1" applyProtection="1">
      <alignment horizontal="center" vertical="center" wrapText="1"/>
    </xf>
    <xf numFmtId="0" fontId="14" fillId="3" borderId="14" xfId="0" applyNumberFormat="1" applyFont="1" applyFill="1" applyBorder="1" applyAlignment="1" applyProtection="1">
      <alignment horizontal="center" vertical="center" wrapText="1"/>
    </xf>
    <xf numFmtId="0" fontId="14" fillId="3" borderId="19" xfId="0" applyNumberFormat="1" applyFont="1" applyFill="1" applyBorder="1" applyAlignment="1" applyProtection="1">
      <alignment horizontal="center" vertical="center" wrapText="1"/>
    </xf>
    <xf numFmtId="0" fontId="14" fillId="3" borderId="11" xfId="0" applyNumberFormat="1" applyFont="1" applyFill="1" applyBorder="1" applyAlignment="1" applyProtection="1">
      <alignment horizontal="left" vertical="center"/>
    </xf>
    <xf numFmtId="0" fontId="9" fillId="0" borderId="0" xfId="0" applyFont="1" applyBorder="1" applyAlignment="1"/>
    <xf numFmtId="0" fontId="21" fillId="0" borderId="0" xfId="0" applyFont="1" applyAlignment="1">
      <alignment horizontal="center" vertical="center"/>
    </xf>
    <xf numFmtId="0" fontId="14" fillId="3" borderId="1" xfId="0" applyFont="1" applyFill="1" applyBorder="1" applyAlignment="1">
      <alignment horizontal="center" vertical="center" wrapText="1"/>
    </xf>
    <xf numFmtId="0" fontId="14" fillId="3" borderId="20" xfId="0" applyFont="1" applyFill="1" applyBorder="1" applyAlignment="1">
      <alignment horizontal="center" vertical="center" wrapText="1"/>
    </xf>
    <xf numFmtId="0" fontId="14" fillId="3" borderId="21" xfId="0" applyFont="1" applyFill="1" applyBorder="1" applyAlignment="1">
      <alignment horizontal="center" vertical="center" wrapText="1"/>
    </xf>
    <xf numFmtId="0" fontId="14" fillId="3" borderId="22" xfId="0" applyFont="1" applyFill="1" applyBorder="1" applyAlignment="1">
      <alignment horizontal="center" vertical="center" wrapText="1"/>
    </xf>
    <xf numFmtId="0" fontId="7" fillId="3" borderId="1" xfId="0" applyFont="1" applyFill="1" applyBorder="1" applyAlignment="1">
      <alignment horizontal="left" vertical="center"/>
    </xf>
    <xf numFmtId="0" fontId="14" fillId="3" borderId="1" xfId="0" applyFont="1" applyFill="1" applyBorder="1" applyAlignment="1">
      <alignment horizontal="center" vertical="center"/>
    </xf>
    <xf numFmtId="3" fontId="7" fillId="4" borderId="1" xfId="0" applyNumberFormat="1" applyFont="1" applyFill="1" applyBorder="1" applyAlignment="1">
      <alignment horizontal="right" vertical="center"/>
    </xf>
    <xf numFmtId="0" fontId="14" fillId="3" borderId="1" xfId="0" applyFont="1" applyFill="1" applyBorder="1" applyAlignment="1">
      <alignment horizontal="left" vertical="center"/>
    </xf>
    <xf numFmtId="3" fontId="7" fillId="6" borderId="1" xfId="0" applyNumberFormat="1" applyFont="1" applyFill="1" applyBorder="1" applyAlignment="1">
      <alignment horizontal="right" vertical="center"/>
    </xf>
    <xf numFmtId="0" fontId="22" fillId="0" borderId="0" xfId="0" applyNumberFormat="1" applyFont="1" applyFill="1" applyBorder="1" applyAlignment="1" applyProtection="1">
      <alignment vertical="center"/>
    </xf>
    <xf numFmtId="3" fontId="7" fillId="6" borderId="11" xfId="0" applyNumberFormat="1" applyFont="1" applyFill="1" applyBorder="1" applyAlignment="1" applyProtection="1">
      <alignment horizontal="right" vertical="center"/>
    </xf>
    <xf numFmtId="0" fontId="10" fillId="0" borderId="0" xfId="0" applyNumberFormat="1" applyFont="1" applyFill="1" applyBorder="1" applyAlignment="1" applyProtection="1">
      <alignment vertical="center"/>
    </xf>
    <xf numFmtId="3" fontId="7" fillId="7" borderId="11" xfId="0" applyNumberFormat="1" applyFont="1" applyFill="1" applyBorder="1" applyAlignment="1" applyProtection="1">
      <alignment horizontal="right" vertical="center"/>
    </xf>
  </cellXfs>
  <cellStyles count="58">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常规_附件：2012年出口退税基数及超基数上解情况表" xfId="38"/>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常规_2002年乡镇现金结算表" xfId="44"/>
    <cellStyle name="强调文字颜色 5" xfId="45" builtinId="45"/>
    <cellStyle name="常规 2 2" xfId="46"/>
    <cellStyle name="40% - 强调文字颜色 5" xfId="47" builtinId="47"/>
    <cellStyle name="60% - 强调文字颜色 5" xfId="48" builtinId="48"/>
    <cellStyle name="强调文字颜色 6" xfId="49" builtinId="49"/>
    <cellStyle name="常规_河南省2011年度财政总决算生成表20120425" xfId="50"/>
    <cellStyle name="40% - 强调文字颜色 6" xfId="51" builtinId="51"/>
    <cellStyle name="60% - 强调文字颜色 6" xfId="52" builtinId="52"/>
    <cellStyle name="常规 15" xfId="53"/>
    <cellStyle name="常规 2" xfId="54"/>
    <cellStyle name="常规 3" xfId="55"/>
    <cellStyle name="常规 4" xfId="56"/>
    <cellStyle name="常规_2005年乡镇财力表(确定)" xfId="5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9" Type="http://schemas.openxmlformats.org/officeDocument/2006/relationships/sharedStrings" Target="sharedStrings.xml"/><Relationship Id="rId28" Type="http://schemas.openxmlformats.org/officeDocument/2006/relationships/styles" Target="styles.xml"/><Relationship Id="rId27" Type="http://schemas.openxmlformats.org/officeDocument/2006/relationships/theme" Target="theme/theme1.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C707"/>
  <sheetViews>
    <sheetView workbookViewId="0">
      <selection activeCell="D10" sqref="D10"/>
    </sheetView>
  </sheetViews>
  <sheetFormatPr defaultColWidth="9" defaultRowHeight="14.4" outlineLevelCol="2"/>
  <cols>
    <col min="1" max="1" width="14" customWidth="1"/>
    <col min="2" max="2" width="49.4444444444444" customWidth="1"/>
    <col min="3" max="3" width="17.4444444444444" customWidth="1"/>
  </cols>
  <sheetData>
    <row r="1" ht="41" customHeight="1" spans="1:3">
      <c r="A1" s="165" t="s">
        <v>0</v>
      </c>
      <c r="B1" s="165"/>
      <c r="C1" s="70"/>
    </row>
    <row r="2" spans="1:2">
      <c r="A2" s="43"/>
      <c r="B2" s="43"/>
    </row>
    <row r="3" spans="1:3">
      <c r="A3" s="89" t="s">
        <v>1</v>
      </c>
      <c r="B3" s="89"/>
      <c r="C3" s="89"/>
    </row>
    <row r="4" spans="1:3">
      <c r="A4" s="67" t="s">
        <v>2</v>
      </c>
      <c r="B4" s="67" t="s">
        <v>3</v>
      </c>
      <c r="C4" s="67" t="s">
        <v>4</v>
      </c>
    </row>
    <row r="5" spans="1:3">
      <c r="A5" s="30"/>
      <c r="B5" s="67" t="s">
        <v>5</v>
      </c>
      <c r="C5" s="31">
        <f>SUM(C6,C357)</f>
        <v>147827</v>
      </c>
    </row>
    <row r="6" spans="1:3">
      <c r="A6" s="30">
        <v>101</v>
      </c>
      <c r="B6" s="151" t="s">
        <v>6</v>
      </c>
      <c r="C6" s="31">
        <f>C7+C49+C69+C194+C259+C266+C271+C287+C296+C302+C311+C320+C323+C326+C329+C341+C345+C348+C351+C354</f>
        <v>98968</v>
      </c>
    </row>
    <row r="7" spans="1:3">
      <c r="A7" s="30">
        <v>10101</v>
      </c>
      <c r="B7" s="151" t="s">
        <v>7</v>
      </c>
      <c r="C7" s="31">
        <f>SUM(C8,C42,C46)</f>
        <v>47647</v>
      </c>
    </row>
    <row r="8" spans="1:3">
      <c r="A8" s="30">
        <v>1010101</v>
      </c>
      <c r="B8" s="151" t="s">
        <v>8</v>
      </c>
      <c r="C8" s="31">
        <f>SUM(C9:C41)</f>
        <v>47647</v>
      </c>
    </row>
    <row r="9" spans="1:3">
      <c r="A9" s="30">
        <v>101010101</v>
      </c>
      <c r="B9" s="30" t="s">
        <v>9</v>
      </c>
      <c r="C9" s="166">
        <v>2708</v>
      </c>
    </row>
    <row r="10" spans="1:3">
      <c r="A10" s="30">
        <v>101010102</v>
      </c>
      <c r="B10" s="30" t="s">
        <v>10</v>
      </c>
      <c r="C10" s="166">
        <v>635</v>
      </c>
    </row>
    <row r="11" spans="1:3">
      <c r="A11" s="30">
        <v>101010103</v>
      </c>
      <c r="B11" s="30" t="s">
        <v>11</v>
      </c>
      <c r="C11" s="166">
        <v>31580</v>
      </c>
    </row>
    <row r="12" spans="1:3">
      <c r="A12" s="30">
        <v>101010104</v>
      </c>
      <c r="B12" s="30" t="s">
        <v>12</v>
      </c>
      <c r="C12" s="166">
        <v>5</v>
      </c>
    </row>
    <row r="13" spans="1:3">
      <c r="A13" s="30">
        <v>101010105</v>
      </c>
      <c r="B13" s="30" t="s">
        <v>13</v>
      </c>
      <c r="C13" s="166">
        <v>202</v>
      </c>
    </row>
    <row r="14" spans="1:3">
      <c r="A14" s="30">
        <v>101010106</v>
      </c>
      <c r="B14" s="30" t="s">
        <v>14</v>
      </c>
      <c r="C14" s="166">
        <v>10948</v>
      </c>
    </row>
    <row r="15" spans="1:3">
      <c r="A15" s="30">
        <v>101010117</v>
      </c>
      <c r="B15" s="30" t="s">
        <v>15</v>
      </c>
      <c r="C15" s="166">
        <v>0</v>
      </c>
    </row>
    <row r="16" spans="1:3">
      <c r="A16" s="30">
        <v>101010118</v>
      </c>
      <c r="B16" s="30" t="s">
        <v>16</v>
      </c>
      <c r="C16" s="166">
        <v>0</v>
      </c>
    </row>
    <row r="17" spans="1:3">
      <c r="A17" s="30">
        <v>101010119</v>
      </c>
      <c r="B17" s="30" t="s">
        <v>17</v>
      </c>
      <c r="C17" s="166">
        <v>2080</v>
      </c>
    </row>
    <row r="18" spans="1:3">
      <c r="A18" s="30">
        <v>101010120</v>
      </c>
      <c r="B18" s="30" t="s">
        <v>18</v>
      </c>
      <c r="C18" s="166">
        <v>212</v>
      </c>
    </row>
    <row r="19" spans="1:3">
      <c r="A19" s="30">
        <v>101010121</v>
      </c>
      <c r="B19" s="30" t="s">
        <v>19</v>
      </c>
      <c r="C19" s="166">
        <v>0</v>
      </c>
    </row>
    <row r="20" spans="1:3">
      <c r="A20" s="30">
        <v>101010122</v>
      </c>
      <c r="B20" s="30" t="s">
        <v>20</v>
      </c>
      <c r="C20" s="166">
        <v>-84</v>
      </c>
    </row>
    <row r="21" spans="1:3">
      <c r="A21" s="30">
        <v>101010125</v>
      </c>
      <c r="B21" s="30" t="s">
        <v>21</v>
      </c>
      <c r="C21" s="166">
        <v>0</v>
      </c>
    </row>
    <row r="22" spans="1:3">
      <c r="A22" s="30">
        <v>101010127</v>
      </c>
      <c r="B22" s="30" t="s">
        <v>22</v>
      </c>
      <c r="C22" s="166">
        <v>0</v>
      </c>
    </row>
    <row r="23" spans="1:3">
      <c r="A23" s="30">
        <v>101010129</v>
      </c>
      <c r="B23" s="30" t="s">
        <v>23</v>
      </c>
      <c r="C23" s="166">
        <v>-443</v>
      </c>
    </row>
    <row r="24" spans="1:3">
      <c r="A24" s="30">
        <v>101010131</v>
      </c>
      <c r="B24" s="30" t="s">
        <v>24</v>
      </c>
      <c r="C24" s="166">
        <v>0</v>
      </c>
    </row>
    <row r="25" spans="1:3">
      <c r="A25" s="30">
        <v>101010132</v>
      </c>
      <c r="B25" s="30" t="s">
        <v>25</v>
      </c>
      <c r="C25" s="166">
        <v>0</v>
      </c>
    </row>
    <row r="26" spans="1:3">
      <c r="A26" s="30">
        <v>101010133</v>
      </c>
      <c r="B26" s="30" t="s">
        <v>26</v>
      </c>
      <c r="C26" s="166">
        <v>0</v>
      </c>
    </row>
    <row r="27" spans="1:3">
      <c r="A27" s="30">
        <v>101010134</v>
      </c>
      <c r="B27" s="30" t="s">
        <v>27</v>
      </c>
      <c r="C27" s="166">
        <v>0</v>
      </c>
    </row>
    <row r="28" spans="1:3">
      <c r="A28" s="30">
        <v>101010135</v>
      </c>
      <c r="B28" s="30" t="s">
        <v>28</v>
      </c>
      <c r="C28" s="166">
        <v>0</v>
      </c>
    </row>
    <row r="29" spans="1:3">
      <c r="A29" s="30">
        <v>101010136</v>
      </c>
      <c r="B29" s="30" t="s">
        <v>29</v>
      </c>
      <c r="C29" s="166">
        <v>0</v>
      </c>
    </row>
    <row r="30" spans="1:3">
      <c r="A30" s="30">
        <v>101010137</v>
      </c>
      <c r="B30" s="30" t="s">
        <v>30</v>
      </c>
      <c r="C30" s="166">
        <v>0</v>
      </c>
    </row>
    <row r="31" spans="1:3">
      <c r="A31" s="30">
        <v>101010138</v>
      </c>
      <c r="B31" s="30" t="s">
        <v>31</v>
      </c>
      <c r="C31" s="166">
        <v>0</v>
      </c>
    </row>
    <row r="32" spans="1:3">
      <c r="A32" s="30">
        <v>101010139</v>
      </c>
      <c r="B32" s="30" t="s">
        <v>32</v>
      </c>
      <c r="C32" s="166">
        <v>0</v>
      </c>
    </row>
    <row r="33" spans="1:3">
      <c r="A33" s="30">
        <v>101010140</v>
      </c>
      <c r="B33" s="30" t="s">
        <v>33</v>
      </c>
      <c r="C33" s="166">
        <v>0</v>
      </c>
    </row>
    <row r="34" spans="1:3">
      <c r="A34" s="30">
        <v>101010141</v>
      </c>
      <c r="B34" s="30" t="s">
        <v>34</v>
      </c>
      <c r="C34" s="166">
        <v>-149</v>
      </c>
    </row>
    <row r="35" spans="1:3">
      <c r="A35" s="30">
        <v>101010142</v>
      </c>
      <c r="B35" s="30" t="s">
        <v>35</v>
      </c>
      <c r="C35" s="166">
        <v>-623</v>
      </c>
    </row>
    <row r="36" spans="1:3">
      <c r="A36" s="30">
        <v>101010150</v>
      </c>
      <c r="B36" s="30" t="s">
        <v>36</v>
      </c>
      <c r="C36" s="166">
        <v>0</v>
      </c>
    </row>
    <row r="37" spans="1:3">
      <c r="A37" s="30">
        <v>101010151</v>
      </c>
      <c r="B37" s="30" t="s">
        <v>37</v>
      </c>
      <c r="C37" s="166">
        <v>576</v>
      </c>
    </row>
    <row r="38" spans="1:3">
      <c r="A38" s="30">
        <v>101010152</v>
      </c>
      <c r="B38" s="30" t="s">
        <v>38</v>
      </c>
      <c r="C38" s="166">
        <v>0</v>
      </c>
    </row>
    <row r="39" spans="1:3">
      <c r="A39" s="30">
        <v>101010153</v>
      </c>
      <c r="B39" s="30" t="s">
        <v>39</v>
      </c>
      <c r="C39" s="166">
        <v>0</v>
      </c>
    </row>
    <row r="40" spans="1:3">
      <c r="A40" s="30">
        <v>101010154</v>
      </c>
      <c r="B40" s="30" t="s">
        <v>40</v>
      </c>
      <c r="C40" s="166">
        <v>0</v>
      </c>
    </row>
    <row r="41" spans="1:3">
      <c r="A41" s="30">
        <v>101010155</v>
      </c>
      <c r="B41" s="30" t="s">
        <v>41</v>
      </c>
      <c r="C41" s="166">
        <v>0</v>
      </c>
    </row>
    <row r="42" spans="1:3">
      <c r="A42" s="30">
        <v>1010102</v>
      </c>
      <c r="B42" s="151" t="s">
        <v>42</v>
      </c>
      <c r="C42" s="31">
        <f>SUM(C43:C45)</f>
        <v>0</v>
      </c>
    </row>
    <row r="43" spans="1:3">
      <c r="A43" s="30">
        <v>101010201</v>
      </c>
      <c r="B43" s="30" t="s">
        <v>43</v>
      </c>
      <c r="C43" s="166">
        <v>0</v>
      </c>
    </row>
    <row r="44" spans="1:3">
      <c r="A44" s="30">
        <v>101010220</v>
      </c>
      <c r="B44" s="30" t="s">
        <v>44</v>
      </c>
      <c r="C44" s="166">
        <v>0</v>
      </c>
    </row>
    <row r="45" spans="1:3">
      <c r="A45" s="30">
        <v>101010221</v>
      </c>
      <c r="B45" s="30" t="s">
        <v>45</v>
      </c>
      <c r="C45" s="166">
        <v>0</v>
      </c>
    </row>
    <row r="46" spans="1:3">
      <c r="A46" s="30">
        <v>1010103</v>
      </c>
      <c r="B46" s="151" t="s">
        <v>46</v>
      </c>
      <c r="C46" s="31">
        <f>C47+C48</f>
        <v>0</v>
      </c>
    </row>
    <row r="47" spans="1:3">
      <c r="A47" s="30">
        <v>101010301</v>
      </c>
      <c r="B47" s="30" t="s">
        <v>47</v>
      </c>
      <c r="C47" s="166">
        <v>0</v>
      </c>
    </row>
    <row r="48" spans="1:3">
      <c r="A48" s="30">
        <v>101010302</v>
      </c>
      <c r="B48" s="30" t="s">
        <v>48</v>
      </c>
      <c r="C48" s="166">
        <v>0</v>
      </c>
    </row>
    <row r="49" spans="1:3">
      <c r="A49" s="30">
        <v>10102</v>
      </c>
      <c r="B49" s="151" t="s">
        <v>49</v>
      </c>
      <c r="C49" s="31">
        <f>SUM(C50,C62,C68)</f>
        <v>0</v>
      </c>
    </row>
    <row r="50" spans="1:3">
      <c r="A50" s="30">
        <v>1010201</v>
      </c>
      <c r="B50" s="151" t="s">
        <v>50</v>
      </c>
      <c r="C50" s="31">
        <f>SUM(C51:C61)</f>
        <v>0</v>
      </c>
    </row>
    <row r="51" spans="1:3">
      <c r="A51" s="30">
        <v>101020101</v>
      </c>
      <c r="B51" s="30" t="s">
        <v>51</v>
      </c>
      <c r="C51" s="166">
        <v>0</v>
      </c>
    </row>
    <row r="52" spans="1:3">
      <c r="A52" s="30">
        <v>101020102</v>
      </c>
      <c r="B52" s="30" t="s">
        <v>52</v>
      </c>
      <c r="C52" s="166">
        <v>0</v>
      </c>
    </row>
    <row r="53" spans="1:3">
      <c r="A53" s="30">
        <v>101020103</v>
      </c>
      <c r="B53" s="30" t="s">
        <v>53</v>
      </c>
      <c r="C53" s="166">
        <v>0</v>
      </c>
    </row>
    <row r="54" spans="1:3">
      <c r="A54" s="30">
        <v>101020104</v>
      </c>
      <c r="B54" s="30" t="s">
        <v>54</v>
      </c>
      <c r="C54" s="166">
        <v>0</v>
      </c>
    </row>
    <row r="55" spans="1:3">
      <c r="A55" s="30">
        <v>101020105</v>
      </c>
      <c r="B55" s="30" t="s">
        <v>55</v>
      </c>
      <c r="C55" s="166">
        <v>0</v>
      </c>
    </row>
    <row r="56" spans="1:3">
      <c r="A56" s="30">
        <v>101020106</v>
      </c>
      <c r="B56" s="30" t="s">
        <v>56</v>
      </c>
      <c r="C56" s="166">
        <v>0</v>
      </c>
    </row>
    <row r="57" spans="1:3">
      <c r="A57" s="30">
        <v>101020107</v>
      </c>
      <c r="B57" s="30" t="s">
        <v>57</v>
      </c>
      <c r="C57" s="166">
        <v>0</v>
      </c>
    </row>
    <row r="58" spans="1:3">
      <c r="A58" s="30">
        <v>101020119</v>
      </c>
      <c r="B58" s="30" t="s">
        <v>58</v>
      </c>
      <c r="C58" s="166">
        <v>0</v>
      </c>
    </row>
    <row r="59" spans="1:3">
      <c r="A59" s="30">
        <v>101020120</v>
      </c>
      <c r="B59" s="30" t="s">
        <v>59</v>
      </c>
      <c r="C59" s="166">
        <v>0</v>
      </c>
    </row>
    <row r="60" spans="1:3">
      <c r="A60" s="30">
        <v>101020121</v>
      </c>
      <c r="B60" s="30" t="s">
        <v>60</v>
      </c>
      <c r="C60" s="166">
        <v>0</v>
      </c>
    </row>
    <row r="61" spans="1:3">
      <c r="A61" s="30">
        <v>101020129</v>
      </c>
      <c r="B61" s="30" t="s">
        <v>61</v>
      </c>
      <c r="C61" s="166">
        <v>0</v>
      </c>
    </row>
    <row r="62" spans="1:3">
      <c r="A62" s="30">
        <v>1010202</v>
      </c>
      <c r="B62" s="151" t="s">
        <v>62</v>
      </c>
      <c r="C62" s="31">
        <f>SUM(C63:C67)</f>
        <v>0</v>
      </c>
    </row>
    <row r="63" spans="1:3">
      <c r="A63" s="30">
        <v>101020202</v>
      </c>
      <c r="B63" s="30" t="s">
        <v>63</v>
      </c>
      <c r="C63" s="166">
        <v>0</v>
      </c>
    </row>
    <row r="64" spans="1:3">
      <c r="A64" s="30">
        <v>101020209</v>
      </c>
      <c r="B64" s="30" t="s">
        <v>64</v>
      </c>
      <c r="C64" s="166">
        <v>0</v>
      </c>
    </row>
    <row r="65" spans="1:3">
      <c r="A65" s="30">
        <v>101020220</v>
      </c>
      <c r="B65" s="30" t="s">
        <v>65</v>
      </c>
      <c r="C65" s="166">
        <v>0</v>
      </c>
    </row>
    <row r="66" spans="1:3">
      <c r="A66" s="30">
        <v>101020221</v>
      </c>
      <c r="B66" s="30" t="s">
        <v>66</v>
      </c>
      <c r="C66" s="166">
        <v>0</v>
      </c>
    </row>
    <row r="67" spans="1:3">
      <c r="A67" s="30">
        <v>101020229</v>
      </c>
      <c r="B67" s="30" t="s">
        <v>67</v>
      </c>
      <c r="C67" s="166">
        <v>0</v>
      </c>
    </row>
    <row r="68" spans="1:3">
      <c r="A68" s="30">
        <v>1010203</v>
      </c>
      <c r="B68" s="151" t="s">
        <v>68</v>
      </c>
      <c r="C68" s="166">
        <v>0</v>
      </c>
    </row>
    <row r="69" spans="1:3">
      <c r="A69" s="30">
        <v>10104</v>
      </c>
      <c r="B69" s="151" t="s">
        <v>69</v>
      </c>
      <c r="C69" s="31">
        <f>SUM(C70:C86,C90:C95,C99,C104:C105,C109:C115,C132:C133,C136:C138,C143,C148,C153,C158,C163,C168,C173,C178,C183,C188,C192,C193)</f>
        <v>8107</v>
      </c>
    </row>
    <row r="70" spans="1:3">
      <c r="A70" s="30">
        <v>1010401</v>
      </c>
      <c r="B70" s="151" t="s">
        <v>70</v>
      </c>
      <c r="C70" s="166">
        <v>0</v>
      </c>
    </row>
    <row r="71" spans="1:3">
      <c r="A71" s="30">
        <v>1010402</v>
      </c>
      <c r="B71" s="151" t="s">
        <v>71</v>
      </c>
      <c r="C71" s="166">
        <v>0</v>
      </c>
    </row>
    <row r="72" spans="1:3">
      <c r="A72" s="30">
        <v>1010403</v>
      </c>
      <c r="B72" s="151" t="s">
        <v>72</v>
      </c>
      <c r="C72" s="166">
        <v>0</v>
      </c>
    </row>
    <row r="73" spans="1:3">
      <c r="A73" s="30">
        <v>1010404</v>
      </c>
      <c r="B73" s="151" t="s">
        <v>73</v>
      </c>
      <c r="C73" s="166">
        <v>0</v>
      </c>
    </row>
    <row r="74" spans="1:3">
      <c r="A74" s="30">
        <v>1010405</v>
      </c>
      <c r="B74" s="151" t="s">
        <v>74</v>
      </c>
      <c r="C74" s="166">
        <v>0</v>
      </c>
    </row>
    <row r="75" spans="1:3">
      <c r="A75" s="30">
        <v>1010406</v>
      </c>
      <c r="B75" s="151" t="s">
        <v>75</v>
      </c>
      <c r="C75" s="166">
        <v>0</v>
      </c>
    </row>
    <row r="76" spans="1:3">
      <c r="A76" s="30">
        <v>1010407</v>
      </c>
      <c r="B76" s="151" t="s">
        <v>76</v>
      </c>
      <c r="C76" s="166">
        <v>0</v>
      </c>
    </row>
    <row r="77" spans="1:3">
      <c r="A77" s="30">
        <v>1010408</v>
      </c>
      <c r="B77" s="151" t="s">
        <v>77</v>
      </c>
      <c r="C77" s="166">
        <v>0</v>
      </c>
    </row>
    <row r="78" spans="1:3">
      <c r="A78" s="30">
        <v>1010409</v>
      </c>
      <c r="B78" s="151" t="s">
        <v>78</v>
      </c>
      <c r="C78" s="166">
        <v>0</v>
      </c>
    </row>
    <row r="79" spans="1:3">
      <c r="A79" s="30">
        <v>1010410</v>
      </c>
      <c r="B79" s="151" t="s">
        <v>79</v>
      </c>
      <c r="C79" s="166">
        <v>0</v>
      </c>
    </row>
    <row r="80" spans="1:3">
      <c r="A80" s="30">
        <v>1010411</v>
      </c>
      <c r="B80" s="151" t="s">
        <v>80</v>
      </c>
      <c r="C80" s="166">
        <v>0</v>
      </c>
    </row>
    <row r="81" spans="1:3">
      <c r="A81" s="30">
        <v>1010412</v>
      </c>
      <c r="B81" s="151" t="s">
        <v>81</v>
      </c>
      <c r="C81" s="166">
        <v>0</v>
      </c>
    </row>
    <row r="82" spans="1:3">
      <c r="A82" s="30">
        <v>1010413</v>
      </c>
      <c r="B82" s="151" t="s">
        <v>82</v>
      </c>
      <c r="C82" s="166">
        <v>0</v>
      </c>
    </row>
    <row r="83" spans="1:3">
      <c r="A83" s="30">
        <v>1010414</v>
      </c>
      <c r="B83" s="151" t="s">
        <v>83</v>
      </c>
      <c r="C83" s="166">
        <v>0</v>
      </c>
    </row>
    <row r="84" spans="1:3">
      <c r="A84" s="30">
        <v>1010415</v>
      </c>
      <c r="B84" s="151" t="s">
        <v>84</v>
      </c>
      <c r="C84" s="166">
        <v>0</v>
      </c>
    </row>
    <row r="85" spans="1:3">
      <c r="A85" s="30">
        <v>1010416</v>
      </c>
      <c r="B85" s="151" t="s">
        <v>85</v>
      </c>
      <c r="C85" s="166">
        <v>0</v>
      </c>
    </row>
    <row r="86" spans="1:3">
      <c r="A86" s="30">
        <v>1010417</v>
      </c>
      <c r="B86" s="151" t="s">
        <v>86</v>
      </c>
      <c r="C86" s="31">
        <f>SUM(C87:C89)</f>
        <v>0</v>
      </c>
    </row>
    <row r="87" spans="1:3">
      <c r="A87" s="30">
        <v>101041701</v>
      </c>
      <c r="B87" s="30" t="s">
        <v>87</v>
      </c>
      <c r="C87" s="166">
        <v>0</v>
      </c>
    </row>
    <row r="88" spans="1:3">
      <c r="A88" s="30">
        <v>101041702</v>
      </c>
      <c r="B88" s="30" t="s">
        <v>88</v>
      </c>
      <c r="C88" s="166">
        <v>0</v>
      </c>
    </row>
    <row r="89" spans="1:3">
      <c r="A89" s="30">
        <v>101041709</v>
      </c>
      <c r="B89" s="30" t="s">
        <v>89</v>
      </c>
      <c r="C89" s="166">
        <v>0</v>
      </c>
    </row>
    <row r="90" spans="1:3">
      <c r="A90" s="30">
        <v>1010418</v>
      </c>
      <c r="B90" s="151" t="s">
        <v>90</v>
      </c>
      <c r="C90" s="166">
        <v>0</v>
      </c>
    </row>
    <row r="91" spans="1:3">
      <c r="A91" s="30">
        <v>1010419</v>
      </c>
      <c r="B91" s="151" t="s">
        <v>91</v>
      </c>
      <c r="C91" s="166">
        <v>0</v>
      </c>
    </row>
    <row r="92" spans="1:3">
      <c r="A92" s="30">
        <v>1010420</v>
      </c>
      <c r="B92" s="151" t="s">
        <v>92</v>
      </c>
      <c r="C92" s="166">
        <v>0</v>
      </c>
    </row>
    <row r="93" spans="1:3">
      <c r="A93" s="30">
        <v>1010421</v>
      </c>
      <c r="B93" s="151" t="s">
        <v>93</v>
      </c>
      <c r="C93" s="166">
        <v>0</v>
      </c>
    </row>
    <row r="94" spans="1:3">
      <c r="A94" s="30">
        <v>1010422</v>
      </c>
      <c r="B94" s="151" t="s">
        <v>94</v>
      </c>
      <c r="C94" s="166">
        <v>0</v>
      </c>
    </row>
    <row r="95" spans="1:3">
      <c r="A95" s="30">
        <v>1010423</v>
      </c>
      <c r="B95" s="151" t="s">
        <v>95</v>
      </c>
      <c r="C95" s="31">
        <f>SUM(C96:C98)</f>
        <v>0</v>
      </c>
    </row>
    <row r="96" spans="1:3">
      <c r="A96" s="30">
        <v>101042303</v>
      </c>
      <c r="B96" s="30" t="s">
        <v>96</v>
      </c>
      <c r="C96" s="166">
        <v>0</v>
      </c>
    </row>
    <row r="97" spans="1:3">
      <c r="A97" s="30">
        <v>101042304</v>
      </c>
      <c r="B97" s="30" t="s">
        <v>97</v>
      </c>
      <c r="C97" s="166">
        <v>0</v>
      </c>
    </row>
    <row r="98" spans="1:3">
      <c r="A98" s="30">
        <v>101042309</v>
      </c>
      <c r="B98" s="30" t="s">
        <v>98</v>
      </c>
      <c r="C98" s="166">
        <v>0</v>
      </c>
    </row>
    <row r="99" spans="1:3">
      <c r="A99" s="30">
        <v>1010424</v>
      </c>
      <c r="B99" s="151" t="s">
        <v>99</v>
      </c>
      <c r="C99" s="31">
        <f>SUM(C100:C103)</f>
        <v>0</v>
      </c>
    </row>
    <row r="100" spans="1:3">
      <c r="A100" s="30">
        <v>101042402</v>
      </c>
      <c r="B100" s="30" t="s">
        <v>100</v>
      </c>
      <c r="C100" s="166">
        <v>0</v>
      </c>
    </row>
    <row r="101" spans="1:3">
      <c r="A101" s="30">
        <v>101042403</v>
      </c>
      <c r="B101" s="30" t="s">
        <v>101</v>
      </c>
      <c r="C101" s="166">
        <v>0</v>
      </c>
    </row>
    <row r="102" spans="1:3">
      <c r="A102" s="30">
        <v>101042404</v>
      </c>
      <c r="B102" s="30" t="s">
        <v>102</v>
      </c>
      <c r="C102" s="166">
        <v>0</v>
      </c>
    </row>
    <row r="103" spans="1:3">
      <c r="A103" s="30">
        <v>101042409</v>
      </c>
      <c r="B103" s="30" t="s">
        <v>103</v>
      </c>
      <c r="C103" s="166">
        <v>0</v>
      </c>
    </row>
    <row r="104" spans="1:3">
      <c r="A104" s="30">
        <v>1010425</v>
      </c>
      <c r="B104" s="151" t="s">
        <v>104</v>
      </c>
      <c r="C104" s="166">
        <v>0</v>
      </c>
    </row>
    <row r="105" spans="1:3">
      <c r="A105" s="30">
        <v>1010426</v>
      </c>
      <c r="B105" s="151" t="s">
        <v>105</v>
      </c>
      <c r="C105" s="31">
        <f>SUM(C106:C108)</f>
        <v>0</v>
      </c>
    </row>
    <row r="106" spans="1:3">
      <c r="A106" s="30">
        <v>101042601</v>
      </c>
      <c r="B106" s="30" t="s">
        <v>106</v>
      </c>
      <c r="C106" s="166">
        <v>0</v>
      </c>
    </row>
    <row r="107" spans="1:3">
      <c r="A107" s="30">
        <v>101042602</v>
      </c>
      <c r="B107" s="30" t="s">
        <v>107</v>
      </c>
      <c r="C107" s="166">
        <v>0</v>
      </c>
    </row>
    <row r="108" spans="1:3">
      <c r="A108" s="30">
        <v>101042609</v>
      </c>
      <c r="B108" s="30" t="s">
        <v>108</v>
      </c>
      <c r="C108" s="166">
        <v>0</v>
      </c>
    </row>
    <row r="109" spans="1:3">
      <c r="A109" s="30">
        <v>1010427</v>
      </c>
      <c r="B109" s="151" t="s">
        <v>109</v>
      </c>
      <c r="C109" s="166">
        <v>0</v>
      </c>
    </row>
    <row r="110" spans="1:3">
      <c r="A110" s="30">
        <v>1010428</v>
      </c>
      <c r="B110" s="151" t="s">
        <v>110</v>
      </c>
      <c r="C110" s="166">
        <v>0</v>
      </c>
    </row>
    <row r="111" spans="1:3">
      <c r="A111" s="30">
        <v>1010429</v>
      </c>
      <c r="B111" s="151" t="s">
        <v>111</v>
      </c>
      <c r="C111" s="166">
        <v>0</v>
      </c>
    </row>
    <row r="112" spans="1:3">
      <c r="A112" s="30">
        <v>1010430</v>
      </c>
      <c r="B112" s="151" t="s">
        <v>112</v>
      </c>
      <c r="C112" s="166">
        <v>0</v>
      </c>
    </row>
    <row r="113" spans="1:3">
      <c r="A113" s="30">
        <v>1010431</v>
      </c>
      <c r="B113" s="151" t="s">
        <v>113</v>
      </c>
      <c r="C113" s="166">
        <v>221</v>
      </c>
    </row>
    <row r="114" spans="1:3">
      <c r="A114" s="30">
        <v>1010432</v>
      </c>
      <c r="B114" s="151" t="s">
        <v>114</v>
      </c>
      <c r="C114" s="166">
        <v>615</v>
      </c>
    </row>
    <row r="115" spans="1:3">
      <c r="A115" s="30">
        <v>1010433</v>
      </c>
      <c r="B115" s="151" t="s">
        <v>115</v>
      </c>
      <c r="C115" s="31">
        <f>SUM(C116:C131)</f>
        <v>4302</v>
      </c>
    </row>
    <row r="116" spans="1:3">
      <c r="A116" s="30">
        <v>101043302</v>
      </c>
      <c r="B116" s="30" t="s">
        <v>116</v>
      </c>
      <c r="C116" s="166">
        <v>0</v>
      </c>
    </row>
    <row r="117" spans="1:3">
      <c r="A117" s="30">
        <v>101043303</v>
      </c>
      <c r="B117" s="30" t="s">
        <v>117</v>
      </c>
      <c r="C117" s="166">
        <v>0</v>
      </c>
    </row>
    <row r="118" spans="1:3">
      <c r="A118" s="30">
        <v>101043304</v>
      </c>
      <c r="B118" s="30" t="s">
        <v>118</v>
      </c>
      <c r="C118" s="166">
        <v>0</v>
      </c>
    </row>
    <row r="119" spans="1:3">
      <c r="A119" s="30">
        <v>101043308</v>
      </c>
      <c r="B119" s="30" t="s">
        <v>119</v>
      </c>
      <c r="C119" s="166">
        <v>0</v>
      </c>
    </row>
    <row r="120" spans="1:3">
      <c r="A120" s="30">
        <v>101043309</v>
      </c>
      <c r="B120" s="30" t="s">
        <v>120</v>
      </c>
      <c r="C120" s="166">
        <v>0</v>
      </c>
    </row>
    <row r="121" spans="1:3">
      <c r="A121" s="30">
        <v>101043310</v>
      </c>
      <c r="B121" s="30" t="s">
        <v>121</v>
      </c>
      <c r="C121" s="166">
        <v>0</v>
      </c>
    </row>
    <row r="122" spans="1:3">
      <c r="A122" s="30">
        <v>101043312</v>
      </c>
      <c r="B122" s="30" t="s">
        <v>122</v>
      </c>
      <c r="C122" s="166">
        <v>0</v>
      </c>
    </row>
    <row r="123" spans="1:3">
      <c r="A123" s="30">
        <v>101043313</v>
      </c>
      <c r="B123" s="30" t="s">
        <v>123</v>
      </c>
      <c r="C123" s="166">
        <v>0</v>
      </c>
    </row>
    <row r="124" spans="1:3">
      <c r="A124" s="30">
        <v>101043314</v>
      </c>
      <c r="B124" s="30" t="s">
        <v>124</v>
      </c>
      <c r="C124" s="166">
        <v>0</v>
      </c>
    </row>
    <row r="125" spans="1:3">
      <c r="A125" s="30">
        <v>101043315</v>
      </c>
      <c r="B125" s="30" t="s">
        <v>125</v>
      </c>
      <c r="C125" s="166">
        <v>0</v>
      </c>
    </row>
    <row r="126" spans="1:3">
      <c r="A126" s="30">
        <v>101043316</v>
      </c>
      <c r="B126" s="30" t="s">
        <v>126</v>
      </c>
      <c r="C126" s="166">
        <v>0</v>
      </c>
    </row>
    <row r="127" spans="1:3">
      <c r="A127" s="30">
        <v>101043317</v>
      </c>
      <c r="B127" s="30" t="s">
        <v>127</v>
      </c>
      <c r="C127" s="166">
        <v>0</v>
      </c>
    </row>
    <row r="128" spans="1:3">
      <c r="A128" s="30">
        <v>101043318</v>
      </c>
      <c r="B128" s="30" t="s">
        <v>128</v>
      </c>
      <c r="C128" s="166">
        <v>0</v>
      </c>
    </row>
    <row r="129" spans="1:3">
      <c r="A129" s="30">
        <v>101043319</v>
      </c>
      <c r="B129" s="30" t="s">
        <v>129</v>
      </c>
      <c r="C129" s="166">
        <v>0</v>
      </c>
    </row>
    <row r="130" spans="1:3">
      <c r="A130" s="30">
        <v>101043320</v>
      </c>
      <c r="B130" s="30" t="s">
        <v>130</v>
      </c>
      <c r="C130" s="166">
        <v>0</v>
      </c>
    </row>
    <row r="131" spans="1:3">
      <c r="A131" s="30">
        <v>101043399</v>
      </c>
      <c r="B131" s="30" t="s">
        <v>131</v>
      </c>
      <c r="C131" s="166">
        <v>4302</v>
      </c>
    </row>
    <row r="132" spans="1:3">
      <c r="A132" s="30">
        <v>1010434</v>
      </c>
      <c r="B132" s="151" t="s">
        <v>132</v>
      </c>
      <c r="C132" s="166">
        <v>0</v>
      </c>
    </row>
    <row r="133" spans="1:3">
      <c r="A133" s="30">
        <v>1010435</v>
      </c>
      <c r="B133" s="151" t="s">
        <v>133</v>
      </c>
      <c r="C133" s="31">
        <f>C134+C135</f>
        <v>63</v>
      </c>
    </row>
    <row r="134" spans="1:3">
      <c r="A134" s="30">
        <v>101043501</v>
      </c>
      <c r="B134" s="30" t="s">
        <v>134</v>
      </c>
      <c r="C134" s="166">
        <v>0</v>
      </c>
    </row>
    <row r="135" spans="1:3">
      <c r="A135" s="30">
        <v>101043509</v>
      </c>
      <c r="B135" s="30" t="s">
        <v>135</v>
      </c>
      <c r="C135" s="166">
        <v>63</v>
      </c>
    </row>
    <row r="136" spans="1:3">
      <c r="A136" s="30">
        <v>1010436</v>
      </c>
      <c r="B136" s="151" t="s">
        <v>136</v>
      </c>
      <c r="C136" s="166">
        <v>1185</v>
      </c>
    </row>
    <row r="137" spans="1:3">
      <c r="A137" s="30">
        <v>1010439</v>
      </c>
      <c r="B137" s="151" t="s">
        <v>137</v>
      </c>
      <c r="C137" s="166">
        <v>3</v>
      </c>
    </row>
    <row r="138" spans="1:3">
      <c r="A138" s="30">
        <v>1010440</v>
      </c>
      <c r="B138" s="151" t="s">
        <v>138</v>
      </c>
      <c r="C138" s="31">
        <f>SUM(C139:C142)</f>
        <v>1</v>
      </c>
    </row>
    <row r="139" spans="1:3">
      <c r="A139" s="30">
        <v>101044001</v>
      </c>
      <c r="B139" s="30" t="s">
        <v>139</v>
      </c>
      <c r="C139" s="166">
        <v>0</v>
      </c>
    </row>
    <row r="140" spans="1:3">
      <c r="A140" s="30">
        <v>101044002</v>
      </c>
      <c r="B140" s="30" t="s">
        <v>140</v>
      </c>
      <c r="C140" s="166">
        <v>1</v>
      </c>
    </row>
    <row r="141" spans="1:3">
      <c r="A141" s="30">
        <v>101044003</v>
      </c>
      <c r="B141" s="30" t="s">
        <v>141</v>
      </c>
      <c r="C141" s="166">
        <v>0</v>
      </c>
    </row>
    <row r="142" spans="1:3">
      <c r="A142" s="30">
        <v>101044099</v>
      </c>
      <c r="B142" s="30" t="s">
        <v>142</v>
      </c>
      <c r="C142" s="166">
        <v>0</v>
      </c>
    </row>
    <row r="143" spans="1:3">
      <c r="A143" s="30">
        <v>1010441</v>
      </c>
      <c r="B143" s="151" t="s">
        <v>143</v>
      </c>
      <c r="C143" s="31">
        <f>SUM(C144:C147)</f>
        <v>68</v>
      </c>
    </row>
    <row r="144" spans="1:3">
      <c r="A144" s="30">
        <v>101044101</v>
      </c>
      <c r="B144" s="30" t="s">
        <v>144</v>
      </c>
      <c r="C144" s="166">
        <v>0</v>
      </c>
    </row>
    <row r="145" spans="1:3">
      <c r="A145" s="30">
        <v>101044102</v>
      </c>
      <c r="B145" s="30" t="s">
        <v>145</v>
      </c>
      <c r="C145" s="166">
        <v>0</v>
      </c>
    </row>
    <row r="146" spans="1:3">
      <c r="A146" s="30">
        <v>101044103</v>
      </c>
      <c r="B146" s="30" t="s">
        <v>146</v>
      </c>
      <c r="C146" s="166">
        <v>0</v>
      </c>
    </row>
    <row r="147" spans="1:3">
      <c r="A147" s="30">
        <v>101044199</v>
      </c>
      <c r="B147" s="30" t="s">
        <v>147</v>
      </c>
      <c r="C147" s="166">
        <v>68</v>
      </c>
    </row>
    <row r="148" spans="1:3">
      <c r="A148" s="30">
        <v>1010442</v>
      </c>
      <c r="B148" s="151" t="s">
        <v>148</v>
      </c>
      <c r="C148" s="31">
        <f>SUM(C149:C152)</f>
        <v>0</v>
      </c>
    </row>
    <row r="149" spans="1:3">
      <c r="A149" s="30">
        <v>101044201</v>
      </c>
      <c r="B149" s="30" t="s">
        <v>149</v>
      </c>
      <c r="C149" s="166">
        <v>0</v>
      </c>
    </row>
    <row r="150" spans="1:3">
      <c r="A150" s="30">
        <v>101044202</v>
      </c>
      <c r="B150" s="30" t="s">
        <v>150</v>
      </c>
      <c r="C150" s="166">
        <v>0</v>
      </c>
    </row>
    <row r="151" spans="1:3">
      <c r="A151" s="30">
        <v>101044203</v>
      </c>
      <c r="B151" s="30" t="s">
        <v>151</v>
      </c>
      <c r="C151" s="166">
        <v>0</v>
      </c>
    </row>
    <row r="152" spans="1:3">
      <c r="A152" s="30">
        <v>101044299</v>
      </c>
      <c r="B152" s="30" t="s">
        <v>152</v>
      </c>
      <c r="C152" s="166">
        <v>0</v>
      </c>
    </row>
    <row r="153" spans="1:3">
      <c r="A153" s="30">
        <v>1010443</v>
      </c>
      <c r="B153" s="151" t="s">
        <v>153</v>
      </c>
      <c r="C153" s="31">
        <f>SUM(C154:C157)</f>
        <v>0</v>
      </c>
    </row>
    <row r="154" spans="1:3">
      <c r="A154" s="30">
        <v>101044301</v>
      </c>
      <c r="B154" s="30" t="s">
        <v>154</v>
      </c>
      <c r="C154" s="166">
        <v>0</v>
      </c>
    </row>
    <row r="155" spans="1:3">
      <c r="A155" s="30">
        <v>101044302</v>
      </c>
      <c r="B155" s="30" t="s">
        <v>155</v>
      </c>
      <c r="C155" s="166">
        <v>0</v>
      </c>
    </row>
    <row r="156" spans="1:3">
      <c r="A156" s="30">
        <v>101044303</v>
      </c>
      <c r="B156" s="30" t="s">
        <v>156</v>
      </c>
      <c r="C156" s="166">
        <v>0</v>
      </c>
    </row>
    <row r="157" spans="1:3">
      <c r="A157" s="30">
        <v>101044399</v>
      </c>
      <c r="B157" s="30" t="s">
        <v>157</v>
      </c>
      <c r="C157" s="166">
        <v>0</v>
      </c>
    </row>
    <row r="158" spans="1:3">
      <c r="A158" s="30">
        <v>1010444</v>
      </c>
      <c r="B158" s="151" t="s">
        <v>158</v>
      </c>
      <c r="C158" s="31">
        <f>SUM(C159:C162)</f>
        <v>108</v>
      </c>
    </row>
    <row r="159" spans="1:3">
      <c r="A159" s="30">
        <v>101044401</v>
      </c>
      <c r="B159" s="30" t="s">
        <v>139</v>
      </c>
      <c r="C159" s="166">
        <v>0</v>
      </c>
    </row>
    <row r="160" spans="1:3">
      <c r="A160" s="30">
        <v>101044402</v>
      </c>
      <c r="B160" s="30" t="s">
        <v>140</v>
      </c>
      <c r="C160" s="166">
        <v>108</v>
      </c>
    </row>
    <row r="161" spans="1:3">
      <c r="A161" s="30">
        <v>101044403</v>
      </c>
      <c r="B161" s="30" t="s">
        <v>141</v>
      </c>
      <c r="C161" s="166">
        <v>0</v>
      </c>
    </row>
    <row r="162" spans="1:3">
      <c r="A162" s="30">
        <v>101044499</v>
      </c>
      <c r="B162" s="30" t="s">
        <v>142</v>
      </c>
      <c r="C162" s="166">
        <v>0</v>
      </c>
    </row>
    <row r="163" spans="1:3">
      <c r="A163" s="30">
        <v>1010445</v>
      </c>
      <c r="B163" s="151" t="s">
        <v>159</v>
      </c>
      <c r="C163" s="31">
        <f>SUM(C164:C167)</f>
        <v>1287</v>
      </c>
    </row>
    <row r="164" spans="1:3">
      <c r="A164" s="30">
        <v>101044501</v>
      </c>
      <c r="B164" s="30" t="s">
        <v>144</v>
      </c>
      <c r="C164" s="166">
        <v>2</v>
      </c>
    </row>
    <row r="165" spans="1:3">
      <c r="A165" s="30">
        <v>101044502</v>
      </c>
      <c r="B165" s="30" t="s">
        <v>145</v>
      </c>
      <c r="C165" s="166">
        <v>1285</v>
      </c>
    </row>
    <row r="166" spans="1:3">
      <c r="A166" s="30">
        <v>101044503</v>
      </c>
      <c r="B166" s="30" t="s">
        <v>146</v>
      </c>
      <c r="C166" s="166">
        <v>0</v>
      </c>
    </row>
    <row r="167" spans="1:3">
      <c r="A167" s="30">
        <v>101044599</v>
      </c>
      <c r="B167" s="30" t="s">
        <v>147</v>
      </c>
      <c r="C167" s="166">
        <v>0</v>
      </c>
    </row>
    <row r="168" spans="1:3">
      <c r="A168" s="30">
        <v>1010446</v>
      </c>
      <c r="B168" s="151" t="s">
        <v>160</v>
      </c>
      <c r="C168" s="31">
        <f>SUM(C169:C172)</f>
        <v>194</v>
      </c>
    </row>
    <row r="169" spans="1:3">
      <c r="A169" s="30">
        <v>101044601</v>
      </c>
      <c r="B169" s="30" t="s">
        <v>149</v>
      </c>
      <c r="C169" s="166">
        <v>76</v>
      </c>
    </row>
    <row r="170" spans="1:3">
      <c r="A170" s="30">
        <v>101044602</v>
      </c>
      <c r="B170" s="30" t="s">
        <v>150</v>
      </c>
      <c r="C170" s="166">
        <v>118</v>
      </c>
    </row>
    <row r="171" spans="1:3">
      <c r="A171" s="30">
        <v>101044603</v>
      </c>
      <c r="B171" s="30" t="s">
        <v>151</v>
      </c>
      <c r="C171" s="166">
        <v>0</v>
      </c>
    </row>
    <row r="172" spans="1:3">
      <c r="A172" s="30">
        <v>101044699</v>
      </c>
      <c r="B172" s="30" t="s">
        <v>152</v>
      </c>
      <c r="C172" s="166">
        <v>0</v>
      </c>
    </row>
    <row r="173" spans="1:3">
      <c r="A173" s="30">
        <v>1010447</v>
      </c>
      <c r="B173" s="151" t="s">
        <v>161</v>
      </c>
      <c r="C173" s="31">
        <f>SUM(C174:C177)</f>
        <v>0</v>
      </c>
    </row>
    <row r="174" spans="1:3">
      <c r="A174" s="30">
        <v>101044701</v>
      </c>
      <c r="B174" s="30" t="s">
        <v>154</v>
      </c>
      <c r="C174" s="166">
        <v>0</v>
      </c>
    </row>
    <row r="175" spans="1:3">
      <c r="A175" s="30">
        <v>101044702</v>
      </c>
      <c r="B175" s="30" t="s">
        <v>155</v>
      </c>
      <c r="C175" s="166">
        <v>0</v>
      </c>
    </row>
    <row r="176" spans="1:3">
      <c r="A176" s="30">
        <v>101044703</v>
      </c>
      <c r="B176" s="30" t="s">
        <v>156</v>
      </c>
      <c r="C176" s="166">
        <v>0</v>
      </c>
    </row>
    <row r="177" spans="1:3">
      <c r="A177" s="30">
        <v>101044799</v>
      </c>
      <c r="B177" s="30" t="s">
        <v>157</v>
      </c>
      <c r="C177" s="166">
        <v>0</v>
      </c>
    </row>
    <row r="178" spans="1:3">
      <c r="A178" s="30">
        <v>1010448</v>
      </c>
      <c r="B178" s="151" t="s">
        <v>162</v>
      </c>
      <c r="C178" s="31">
        <f>SUM(C179:C182)</f>
        <v>29</v>
      </c>
    </row>
    <row r="179" spans="1:3">
      <c r="A179" s="30">
        <v>101044801</v>
      </c>
      <c r="B179" s="30" t="s">
        <v>163</v>
      </c>
      <c r="C179" s="166">
        <v>0</v>
      </c>
    </row>
    <row r="180" spans="1:3">
      <c r="A180" s="30">
        <v>101044802</v>
      </c>
      <c r="B180" s="30" t="s">
        <v>164</v>
      </c>
      <c r="C180" s="166">
        <v>29</v>
      </c>
    </row>
    <row r="181" spans="1:3">
      <c r="A181" s="30">
        <v>101044803</v>
      </c>
      <c r="B181" s="30" t="s">
        <v>165</v>
      </c>
      <c r="C181" s="166">
        <v>0</v>
      </c>
    </row>
    <row r="182" spans="1:3">
      <c r="A182" s="30">
        <v>101044899</v>
      </c>
      <c r="B182" s="30" t="s">
        <v>166</v>
      </c>
      <c r="C182" s="166">
        <v>0</v>
      </c>
    </row>
    <row r="183" spans="1:3">
      <c r="A183" s="30">
        <v>1010449</v>
      </c>
      <c r="B183" s="151" t="s">
        <v>167</v>
      </c>
      <c r="C183" s="31">
        <f>SUM(C184:C187)</f>
        <v>2</v>
      </c>
    </row>
    <row r="184" spans="1:3">
      <c r="A184" s="30">
        <v>101044901</v>
      </c>
      <c r="B184" s="30" t="s">
        <v>163</v>
      </c>
      <c r="C184" s="166">
        <v>0</v>
      </c>
    </row>
    <row r="185" spans="1:3">
      <c r="A185" s="30">
        <v>101044902</v>
      </c>
      <c r="B185" s="30" t="s">
        <v>164</v>
      </c>
      <c r="C185" s="166">
        <v>2</v>
      </c>
    </row>
    <row r="186" spans="1:3">
      <c r="A186" s="30">
        <v>101044903</v>
      </c>
      <c r="B186" s="30" t="s">
        <v>165</v>
      </c>
      <c r="C186" s="166">
        <v>0</v>
      </c>
    </row>
    <row r="187" spans="1:3">
      <c r="A187" s="30">
        <v>101044999</v>
      </c>
      <c r="B187" s="30" t="s">
        <v>166</v>
      </c>
      <c r="C187" s="166">
        <v>0</v>
      </c>
    </row>
    <row r="188" spans="1:3">
      <c r="A188" s="30">
        <v>1010450</v>
      </c>
      <c r="B188" s="151" t="s">
        <v>168</v>
      </c>
      <c r="C188" s="31">
        <f>SUM(C189:C191)</f>
        <v>29</v>
      </c>
    </row>
    <row r="189" spans="1:3">
      <c r="A189" s="30">
        <v>101045001</v>
      </c>
      <c r="B189" s="30" t="s">
        <v>169</v>
      </c>
      <c r="C189" s="166">
        <v>29</v>
      </c>
    </row>
    <row r="190" spans="1:3">
      <c r="A190" s="30">
        <v>101045002</v>
      </c>
      <c r="B190" s="30" t="s">
        <v>170</v>
      </c>
      <c r="C190" s="166">
        <v>0</v>
      </c>
    </row>
    <row r="191" spans="1:3">
      <c r="A191" s="30">
        <v>101045003</v>
      </c>
      <c r="B191" s="30" t="s">
        <v>171</v>
      </c>
      <c r="C191" s="166">
        <v>0</v>
      </c>
    </row>
    <row r="192" spans="1:3">
      <c r="A192" s="30">
        <v>1010451</v>
      </c>
      <c r="B192" s="151" t="s">
        <v>172</v>
      </c>
      <c r="C192" s="166">
        <v>0</v>
      </c>
    </row>
    <row r="193" spans="1:3">
      <c r="A193" s="30">
        <v>1010452</v>
      </c>
      <c r="B193" s="151" t="s">
        <v>173</v>
      </c>
      <c r="C193" s="166">
        <v>0</v>
      </c>
    </row>
    <row r="194" spans="1:3">
      <c r="A194" s="30">
        <v>10105</v>
      </c>
      <c r="B194" s="151" t="s">
        <v>174</v>
      </c>
      <c r="C194" s="31">
        <f>SUM(C195:C217,C221,C224,C225,C229:C234,C246:C248,C253,C258)</f>
        <v>0</v>
      </c>
    </row>
    <row r="195" spans="1:3">
      <c r="A195" s="30">
        <v>1010501</v>
      </c>
      <c r="B195" s="151" t="s">
        <v>175</v>
      </c>
      <c r="C195" s="166">
        <v>0</v>
      </c>
    </row>
    <row r="196" spans="1:3">
      <c r="A196" s="30">
        <v>1010502</v>
      </c>
      <c r="B196" s="151" t="s">
        <v>176</v>
      </c>
      <c r="C196" s="166">
        <v>0</v>
      </c>
    </row>
    <row r="197" spans="1:3">
      <c r="A197" s="30">
        <v>1010503</v>
      </c>
      <c r="B197" s="151" t="s">
        <v>177</v>
      </c>
      <c r="C197" s="166">
        <v>0</v>
      </c>
    </row>
    <row r="198" spans="1:3">
      <c r="A198" s="30">
        <v>1010504</v>
      </c>
      <c r="B198" s="151" t="s">
        <v>178</v>
      </c>
      <c r="C198" s="166">
        <v>0</v>
      </c>
    </row>
    <row r="199" spans="1:3">
      <c r="A199" s="30">
        <v>1010505</v>
      </c>
      <c r="B199" s="151" t="s">
        <v>179</v>
      </c>
      <c r="C199" s="166">
        <v>0</v>
      </c>
    </row>
    <row r="200" spans="1:3">
      <c r="A200" s="30">
        <v>1010506</v>
      </c>
      <c r="B200" s="151" t="s">
        <v>180</v>
      </c>
      <c r="C200" s="166">
        <v>0</v>
      </c>
    </row>
    <row r="201" spans="1:3">
      <c r="A201" s="30">
        <v>1010507</v>
      </c>
      <c r="B201" s="151" t="s">
        <v>181</v>
      </c>
      <c r="C201" s="166">
        <v>0</v>
      </c>
    </row>
    <row r="202" spans="1:3">
      <c r="A202" s="30">
        <v>1010508</v>
      </c>
      <c r="B202" s="151" t="s">
        <v>182</v>
      </c>
      <c r="C202" s="166">
        <v>0</v>
      </c>
    </row>
    <row r="203" spans="1:3">
      <c r="A203" s="30">
        <v>1010509</v>
      </c>
      <c r="B203" s="151" t="s">
        <v>183</v>
      </c>
      <c r="C203" s="166">
        <v>0</v>
      </c>
    </row>
    <row r="204" spans="1:3">
      <c r="A204" s="30">
        <v>1010510</v>
      </c>
      <c r="B204" s="151" t="s">
        <v>184</v>
      </c>
      <c r="C204" s="166">
        <v>0</v>
      </c>
    </row>
    <row r="205" spans="1:3">
      <c r="A205" s="30">
        <v>1010511</v>
      </c>
      <c r="B205" s="151" t="s">
        <v>185</v>
      </c>
      <c r="C205" s="166">
        <v>0</v>
      </c>
    </row>
    <row r="206" spans="1:3">
      <c r="A206" s="30">
        <v>1010512</v>
      </c>
      <c r="B206" s="151" t="s">
        <v>186</v>
      </c>
      <c r="C206" s="166">
        <v>0</v>
      </c>
    </row>
    <row r="207" spans="1:3">
      <c r="A207" s="30">
        <v>1010513</v>
      </c>
      <c r="B207" s="151" t="s">
        <v>187</v>
      </c>
      <c r="C207" s="166">
        <v>0</v>
      </c>
    </row>
    <row r="208" spans="1:3">
      <c r="A208" s="30">
        <v>1010514</v>
      </c>
      <c r="B208" s="151" t="s">
        <v>188</v>
      </c>
      <c r="C208" s="166">
        <v>0</v>
      </c>
    </row>
    <row r="209" spans="1:3">
      <c r="A209" s="30">
        <v>1010515</v>
      </c>
      <c r="B209" s="151" t="s">
        <v>189</v>
      </c>
      <c r="C209" s="166">
        <v>0</v>
      </c>
    </row>
    <row r="210" spans="1:3">
      <c r="A210" s="30">
        <v>1010516</v>
      </c>
      <c r="B210" s="151" t="s">
        <v>190</v>
      </c>
      <c r="C210" s="166">
        <v>0</v>
      </c>
    </row>
    <row r="211" spans="1:3">
      <c r="A211" s="30">
        <v>1010517</v>
      </c>
      <c r="B211" s="151" t="s">
        <v>191</v>
      </c>
      <c r="C211" s="166">
        <v>0</v>
      </c>
    </row>
    <row r="212" spans="1:3">
      <c r="A212" s="30">
        <v>1010518</v>
      </c>
      <c r="B212" s="151" t="s">
        <v>192</v>
      </c>
      <c r="C212" s="166">
        <v>0</v>
      </c>
    </row>
    <row r="213" spans="1:3">
      <c r="A213" s="30">
        <v>1010519</v>
      </c>
      <c r="B213" s="151" t="s">
        <v>193</v>
      </c>
      <c r="C213" s="166">
        <v>0</v>
      </c>
    </row>
    <row r="214" spans="1:3">
      <c r="A214" s="30">
        <v>1010520</v>
      </c>
      <c r="B214" s="151" t="s">
        <v>194</v>
      </c>
      <c r="C214" s="166">
        <v>0</v>
      </c>
    </row>
    <row r="215" spans="1:3">
      <c r="A215" s="30">
        <v>1010521</v>
      </c>
      <c r="B215" s="151" t="s">
        <v>195</v>
      </c>
      <c r="C215" s="166">
        <v>0</v>
      </c>
    </row>
    <row r="216" spans="1:3">
      <c r="A216" s="30">
        <v>1010522</v>
      </c>
      <c r="B216" s="151" t="s">
        <v>196</v>
      </c>
      <c r="C216" s="166">
        <v>0</v>
      </c>
    </row>
    <row r="217" spans="1:3">
      <c r="A217" s="30">
        <v>1010523</v>
      </c>
      <c r="B217" s="151" t="s">
        <v>197</v>
      </c>
      <c r="C217" s="31">
        <f>SUM(C218:C220)</f>
        <v>0</v>
      </c>
    </row>
    <row r="218" spans="1:3">
      <c r="A218" s="30">
        <v>101052303</v>
      </c>
      <c r="B218" s="30" t="s">
        <v>198</v>
      </c>
      <c r="C218" s="166">
        <v>0</v>
      </c>
    </row>
    <row r="219" spans="1:3">
      <c r="A219" s="30">
        <v>101052304</v>
      </c>
      <c r="B219" s="30" t="s">
        <v>199</v>
      </c>
      <c r="C219" s="166">
        <v>0</v>
      </c>
    </row>
    <row r="220" spans="1:3">
      <c r="A220" s="30">
        <v>101052309</v>
      </c>
      <c r="B220" s="30" t="s">
        <v>200</v>
      </c>
      <c r="C220" s="166">
        <v>0</v>
      </c>
    </row>
    <row r="221" spans="1:3">
      <c r="A221" s="30">
        <v>1010524</v>
      </c>
      <c r="B221" s="151" t="s">
        <v>201</v>
      </c>
      <c r="C221" s="31">
        <f>SUM(C222:C223)</f>
        <v>0</v>
      </c>
    </row>
    <row r="222" spans="1:3">
      <c r="A222" s="30">
        <v>101052401</v>
      </c>
      <c r="B222" s="30" t="s">
        <v>202</v>
      </c>
      <c r="C222" s="166">
        <v>0</v>
      </c>
    </row>
    <row r="223" spans="1:3">
      <c r="A223" s="30">
        <v>101052409</v>
      </c>
      <c r="B223" s="30" t="s">
        <v>203</v>
      </c>
      <c r="C223" s="166">
        <v>0</v>
      </c>
    </row>
    <row r="224" spans="1:3">
      <c r="A224" s="30">
        <v>1010525</v>
      </c>
      <c r="B224" s="151" t="s">
        <v>204</v>
      </c>
      <c r="C224" s="166">
        <v>0</v>
      </c>
    </row>
    <row r="225" spans="1:3">
      <c r="A225" s="30">
        <v>1010526</v>
      </c>
      <c r="B225" s="151" t="s">
        <v>205</v>
      </c>
      <c r="C225" s="31">
        <f>SUM(C226:C228)</f>
        <v>0</v>
      </c>
    </row>
    <row r="226" spans="1:3">
      <c r="A226" s="30">
        <v>101052601</v>
      </c>
      <c r="B226" s="30" t="s">
        <v>206</v>
      </c>
      <c r="C226" s="166">
        <v>0</v>
      </c>
    </row>
    <row r="227" spans="1:3">
      <c r="A227" s="30">
        <v>101052602</v>
      </c>
      <c r="B227" s="30" t="s">
        <v>207</v>
      </c>
      <c r="C227" s="166">
        <v>0</v>
      </c>
    </row>
    <row r="228" spans="1:3">
      <c r="A228" s="30">
        <v>101052609</v>
      </c>
      <c r="B228" s="30" t="s">
        <v>208</v>
      </c>
      <c r="C228" s="166">
        <v>0</v>
      </c>
    </row>
    <row r="229" spans="1:3">
      <c r="A229" s="30">
        <v>1010527</v>
      </c>
      <c r="B229" s="151" t="s">
        <v>209</v>
      </c>
      <c r="C229" s="166">
        <v>0</v>
      </c>
    </row>
    <row r="230" spans="1:3">
      <c r="A230" s="30">
        <v>1010528</v>
      </c>
      <c r="B230" s="151" t="s">
        <v>210</v>
      </c>
      <c r="C230" s="166">
        <v>0</v>
      </c>
    </row>
    <row r="231" spans="1:3">
      <c r="A231" s="30">
        <v>1010529</v>
      </c>
      <c r="B231" s="151" t="s">
        <v>211</v>
      </c>
      <c r="C231" s="166">
        <v>0</v>
      </c>
    </row>
    <row r="232" spans="1:3">
      <c r="A232" s="30">
        <v>1010530</v>
      </c>
      <c r="B232" s="151" t="s">
        <v>212</v>
      </c>
      <c r="C232" s="166">
        <v>0</v>
      </c>
    </row>
    <row r="233" spans="1:3">
      <c r="A233" s="30">
        <v>1010531</v>
      </c>
      <c r="B233" s="151" t="s">
        <v>213</v>
      </c>
      <c r="C233" s="166">
        <v>0</v>
      </c>
    </row>
    <row r="234" spans="1:3">
      <c r="A234" s="30">
        <v>1010532</v>
      </c>
      <c r="B234" s="151" t="s">
        <v>214</v>
      </c>
      <c r="C234" s="31">
        <f>SUM(C235:C245)</f>
        <v>0</v>
      </c>
    </row>
    <row r="235" spans="1:3">
      <c r="A235" s="30">
        <v>101053201</v>
      </c>
      <c r="B235" s="30" t="s">
        <v>215</v>
      </c>
      <c r="C235" s="166">
        <v>0</v>
      </c>
    </row>
    <row r="236" spans="1:3">
      <c r="A236" s="30">
        <v>101053202</v>
      </c>
      <c r="B236" s="30" t="s">
        <v>216</v>
      </c>
      <c r="C236" s="166">
        <v>0</v>
      </c>
    </row>
    <row r="237" spans="1:3">
      <c r="A237" s="30">
        <v>101053203</v>
      </c>
      <c r="B237" s="30" t="s">
        <v>217</v>
      </c>
      <c r="C237" s="166">
        <v>0</v>
      </c>
    </row>
    <row r="238" spans="1:3">
      <c r="A238" s="30">
        <v>101053205</v>
      </c>
      <c r="B238" s="30" t="s">
        <v>218</v>
      </c>
      <c r="C238" s="166">
        <v>0</v>
      </c>
    </row>
    <row r="239" spans="1:3">
      <c r="A239" s="30">
        <v>101053206</v>
      </c>
      <c r="B239" s="30" t="s">
        <v>219</v>
      </c>
      <c r="C239" s="166">
        <v>0</v>
      </c>
    </row>
    <row r="240" spans="1:3">
      <c r="A240" s="30">
        <v>101053215</v>
      </c>
      <c r="B240" s="30" t="s">
        <v>220</v>
      </c>
      <c r="C240" s="166">
        <v>0</v>
      </c>
    </row>
    <row r="241" spans="1:3">
      <c r="A241" s="30">
        <v>101053216</v>
      </c>
      <c r="B241" s="30" t="s">
        <v>221</v>
      </c>
      <c r="C241" s="166">
        <v>0</v>
      </c>
    </row>
    <row r="242" spans="1:3">
      <c r="A242" s="30">
        <v>101053218</v>
      </c>
      <c r="B242" s="30" t="s">
        <v>222</v>
      </c>
      <c r="C242" s="166">
        <v>0</v>
      </c>
    </row>
    <row r="243" spans="1:3">
      <c r="A243" s="30">
        <v>101053219</v>
      </c>
      <c r="B243" s="30" t="s">
        <v>223</v>
      </c>
      <c r="C243" s="166">
        <v>0</v>
      </c>
    </row>
    <row r="244" spans="1:3">
      <c r="A244" s="30">
        <v>101053220</v>
      </c>
      <c r="B244" s="30" t="s">
        <v>224</v>
      </c>
      <c r="C244" s="166">
        <v>0</v>
      </c>
    </row>
    <row r="245" spans="1:3">
      <c r="A245" s="30">
        <v>101053299</v>
      </c>
      <c r="B245" s="30" t="s">
        <v>225</v>
      </c>
      <c r="C245" s="166">
        <v>0</v>
      </c>
    </row>
    <row r="246" spans="1:3">
      <c r="A246" s="30">
        <v>1010533</v>
      </c>
      <c r="B246" s="151" t="s">
        <v>226</v>
      </c>
      <c r="C246" s="166">
        <v>0</v>
      </c>
    </row>
    <row r="247" spans="1:3">
      <c r="A247" s="30">
        <v>1010534</v>
      </c>
      <c r="B247" s="151" t="s">
        <v>227</v>
      </c>
      <c r="C247" s="166">
        <v>0</v>
      </c>
    </row>
    <row r="248" spans="1:3">
      <c r="A248" s="30">
        <v>1010535</v>
      </c>
      <c r="B248" s="151" t="s">
        <v>228</v>
      </c>
      <c r="C248" s="31">
        <f>SUM(C249:C252)</f>
        <v>0</v>
      </c>
    </row>
    <row r="249" spans="1:3">
      <c r="A249" s="30">
        <v>101053501</v>
      </c>
      <c r="B249" s="30" t="s">
        <v>229</v>
      </c>
      <c r="C249" s="166">
        <v>0</v>
      </c>
    </row>
    <row r="250" spans="1:3">
      <c r="A250" s="30">
        <v>101053502</v>
      </c>
      <c r="B250" s="30" t="s">
        <v>230</v>
      </c>
      <c r="C250" s="166">
        <v>0</v>
      </c>
    </row>
    <row r="251" spans="1:3">
      <c r="A251" s="30">
        <v>101053503</v>
      </c>
      <c r="B251" s="30" t="s">
        <v>231</v>
      </c>
      <c r="C251" s="166">
        <v>0</v>
      </c>
    </row>
    <row r="252" spans="1:3">
      <c r="A252" s="30">
        <v>101053599</v>
      </c>
      <c r="B252" s="30" t="s">
        <v>232</v>
      </c>
      <c r="C252" s="166">
        <v>0</v>
      </c>
    </row>
    <row r="253" spans="1:3">
      <c r="A253" s="30">
        <v>1010536</v>
      </c>
      <c r="B253" s="151" t="s">
        <v>233</v>
      </c>
      <c r="C253" s="31">
        <f>SUM(C254:C257)</f>
        <v>0</v>
      </c>
    </row>
    <row r="254" spans="1:3">
      <c r="A254" s="30">
        <v>101053601</v>
      </c>
      <c r="B254" s="30" t="s">
        <v>234</v>
      </c>
      <c r="C254" s="166">
        <v>0</v>
      </c>
    </row>
    <row r="255" spans="1:3">
      <c r="A255" s="30">
        <v>101053602</v>
      </c>
      <c r="B255" s="30" t="s">
        <v>235</v>
      </c>
      <c r="C255" s="166">
        <v>0</v>
      </c>
    </row>
    <row r="256" spans="1:3">
      <c r="A256" s="30">
        <v>101053603</v>
      </c>
      <c r="B256" s="30" t="s">
        <v>236</v>
      </c>
      <c r="C256" s="166">
        <v>0</v>
      </c>
    </row>
    <row r="257" spans="1:3">
      <c r="A257" s="30">
        <v>101053699</v>
      </c>
      <c r="B257" s="30" t="s">
        <v>237</v>
      </c>
      <c r="C257" s="166">
        <v>0</v>
      </c>
    </row>
    <row r="258" spans="1:3">
      <c r="A258" s="30">
        <v>1010599</v>
      </c>
      <c r="B258" s="151" t="s">
        <v>238</v>
      </c>
      <c r="C258" s="166">
        <v>0</v>
      </c>
    </row>
    <row r="259" spans="1:3">
      <c r="A259" s="30">
        <v>10106</v>
      </c>
      <c r="B259" s="151" t="s">
        <v>239</v>
      </c>
      <c r="C259" s="31">
        <f>SUM(C260,C263:C265)</f>
        <v>2879</v>
      </c>
    </row>
    <row r="260" spans="1:3">
      <c r="A260" s="30">
        <v>1010601</v>
      </c>
      <c r="B260" s="151" t="s">
        <v>240</v>
      </c>
      <c r="C260" s="31">
        <f>SUM(C261:C262)</f>
        <v>3092</v>
      </c>
    </row>
    <row r="261" spans="1:3">
      <c r="A261" s="30">
        <v>101060101</v>
      </c>
      <c r="B261" s="30" t="s">
        <v>241</v>
      </c>
      <c r="C261" s="166">
        <v>0</v>
      </c>
    </row>
    <row r="262" spans="1:3">
      <c r="A262" s="30">
        <v>101060109</v>
      </c>
      <c r="B262" s="30" t="s">
        <v>242</v>
      </c>
      <c r="C262" s="166">
        <v>3092</v>
      </c>
    </row>
    <row r="263" spans="1:3">
      <c r="A263" s="30">
        <v>1010602</v>
      </c>
      <c r="B263" s="151" t="s">
        <v>243</v>
      </c>
      <c r="C263" s="166">
        <v>-207</v>
      </c>
    </row>
    <row r="264" spans="1:3">
      <c r="A264" s="30">
        <v>1010603</v>
      </c>
      <c r="B264" s="151" t="s">
        <v>244</v>
      </c>
      <c r="C264" s="166">
        <v>-14</v>
      </c>
    </row>
    <row r="265" spans="1:3">
      <c r="A265" s="30">
        <v>1010620</v>
      </c>
      <c r="B265" s="151" t="s">
        <v>245</v>
      </c>
      <c r="C265" s="166">
        <v>8</v>
      </c>
    </row>
    <row r="266" spans="1:3">
      <c r="A266" s="30">
        <v>10107</v>
      </c>
      <c r="B266" s="151" t="s">
        <v>246</v>
      </c>
      <c r="C266" s="31">
        <f>SUM(C267:C270)</f>
        <v>11064</v>
      </c>
    </row>
    <row r="267" spans="1:3">
      <c r="A267" s="30">
        <v>1010701</v>
      </c>
      <c r="B267" s="151" t="s">
        <v>247</v>
      </c>
      <c r="C267" s="166">
        <v>0</v>
      </c>
    </row>
    <row r="268" spans="1:3">
      <c r="A268" s="30">
        <v>1010702</v>
      </c>
      <c r="B268" s="151" t="s">
        <v>248</v>
      </c>
      <c r="C268" s="166">
        <v>568</v>
      </c>
    </row>
    <row r="269" spans="1:3">
      <c r="A269" s="30">
        <v>1010719</v>
      </c>
      <c r="B269" s="151" t="s">
        <v>249</v>
      </c>
      <c r="C269" s="166">
        <v>10467</v>
      </c>
    </row>
    <row r="270" spans="1:3">
      <c r="A270" s="30">
        <v>1010720</v>
      </c>
      <c r="B270" s="151" t="s">
        <v>250</v>
      </c>
      <c r="C270" s="166">
        <v>29</v>
      </c>
    </row>
    <row r="271" spans="1:3">
      <c r="A271" s="30">
        <v>10109</v>
      </c>
      <c r="B271" s="151" t="s">
        <v>251</v>
      </c>
      <c r="C271" s="31">
        <f>SUM(C272,C275:C286)</f>
        <v>3211</v>
      </c>
    </row>
    <row r="272" spans="1:3">
      <c r="A272" s="30">
        <v>1010901</v>
      </c>
      <c r="B272" s="151" t="s">
        <v>252</v>
      </c>
      <c r="C272" s="31">
        <f>SUM(C273:C274)</f>
        <v>262</v>
      </c>
    </row>
    <row r="273" spans="1:3">
      <c r="A273" s="30">
        <v>101090101</v>
      </c>
      <c r="B273" s="30" t="s">
        <v>253</v>
      </c>
      <c r="C273" s="166">
        <v>0</v>
      </c>
    </row>
    <row r="274" spans="1:3">
      <c r="A274" s="30">
        <v>101090109</v>
      </c>
      <c r="B274" s="30" t="s">
        <v>254</v>
      </c>
      <c r="C274" s="166">
        <v>262</v>
      </c>
    </row>
    <row r="275" spans="1:3">
      <c r="A275" s="30">
        <v>1010902</v>
      </c>
      <c r="B275" s="151" t="s">
        <v>255</v>
      </c>
      <c r="C275" s="166">
        <v>63</v>
      </c>
    </row>
    <row r="276" spans="1:3">
      <c r="A276" s="30">
        <v>1010903</v>
      </c>
      <c r="B276" s="151" t="s">
        <v>256</v>
      </c>
      <c r="C276" s="166">
        <v>2100</v>
      </c>
    </row>
    <row r="277" spans="1:3">
      <c r="A277" s="30">
        <v>1010904</v>
      </c>
      <c r="B277" s="151" t="s">
        <v>257</v>
      </c>
      <c r="C277" s="166">
        <v>0</v>
      </c>
    </row>
    <row r="278" spans="1:3">
      <c r="A278" s="30">
        <v>1010905</v>
      </c>
      <c r="B278" s="151" t="s">
        <v>258</v>
      </c>
      <c r="C278" s="166">
        <v>19</v>
      </c>
    </row>
    <row r="279" spans="1:3">
      <c r="A279" s="30">
        <v>1010906</v>
      </c>
      <c r="B279" s="151" t="s">
        <v>259</v>
      </c>
      <c r="C279" s="166">
        <v>652</v>
      </c>
    </row>
    <row r="280" spans="1:3">
      <c r="A280" s="30">
        <v>1010918</v>
      </c>
      <c r="B280" s="151" t="s">
        <v>260</v>
      </c>
      <c r="C280" s="166">
        <v>0</v>
      </c>
    </row>
    <row r="281" spans="1:3">
      <c r="A281" s="30">
        <v>1010919</v>
      </c>
      <c r="B281" s="151" t="s">
        <v>261</v>
      </c>
      <c r="C281" s="166">
        <v>100</v>
      </c>
    </row>
    <row r="282" spans="1:3">
      <c r="A282" s="30">
        <v>1010920</v>
      </c>
      <c r="B282" s="151" t="s">
        <v>262</v>
      </c>
      <c r="C282" s="166">
        <v>15</v>
      </c>
    </row>
    <row r="283" spans="1:3">
      <c r="A283" s="30">
        <v>1010921</v>
      </c>
      <c r="B283" s="151" t="s">
        <v>263</v>
      </c>
      <c r="C283" s="166">
        <v>0</v>
      </c>
    </row>
    <row r="284" spans="1:3">
      <c r="A284" s="30">
        <v>1010922</v>
      </c>
      <c r="B284" s="151" t="s">
        <v>264</v>
      </c>
      <c r="C284" s="166">
        <v>0</v>
      </c>
    </row>
    <row r="285" spans="1:3">
      <c r="A285" s="30">
        <v>1010923</v>
      </c>
      <c r="B285" s="151" t="s">
        <v>265</v>
      </c>
      <c r="C285" s="166">
        <v>0</v>
      </c>
    </row>
    <row r="286" spans="1:3">
      <c r="A286" s="30">
        <v>1010924</v>
      </c>
      <c r="B286" s="151" t="s">
        <v>266</v>
      </c>
      <c r="C286" s="166">
        <v>0</v>
      </c>
    </row>
    <row r="287" spans="1:3">
      <c r="A287" s="30">
        <v>10110</v>
      </c>
      <c r="B287" s="151" t="s">
        <v>267</v>
      </c>
      <c r="C287" s="31">
        <f>SUM(C288:C295)</f>
        <v>1450</v>
      </c>
    </row>
    <row r="288" spans="1:3">
      <c r="A288" s="30">
        <v>1011001</v>
      </c>
      <c r="B288" s="151" t="s">
        <v>268</v>
      </c>
      <c r="C288" s="166">
        <v>92</v>
      </c>
    </row>
    <row r="289" spans="1:3">
      <c r="A289" s="30">
        <v>1011002</v>
      </c>
      <c r="B289" s="151" t="s">
        <v>269</v>
      </c>
      <c r="C289" s="166">
        <v>84</v>
      </c>
    </row>
    <row r="290" spans="1:3">
      <c r="A290" s="30">
        <v>1011003</v>
      </c>
      <c r="B290" s="151" t="s">
        <v>270</v>
      </c>
      <c r="C290" s="166">
        <v>934</v>
      </c>
    </row>
    <row r="291" spans="1:3">
      <c r="A291" s="30">
        <v>1011004</v>
      </c>
      <c r="B291" s="151" t="s">
        <v>271</v>
      </c>
      <c r="C291" s="166">
        <v>0</v>
      </c>
    </row>
    <row r="292" spans="1:3">
      <c r="A292" s="30">
        <v>1011005</v>
      </c>
      <c r="B292" s="151" t="s">
        <v>272</v>
      </c>
      <c r="C292" s="166">
        <v>16</v>
      </c>
    </row>
    <row r="293" spans="1:3">
      <c r="A293" s="30">
        <v>1011006</v>
      </c>
      <c r="B293" s="151" t="s">
        <v>273</v>
      </c>
      <c r="C293" s="166">
        <v>188</v>
      </c>
    </row>
    <row r="294" spans="1:3">
      <c r="A294" s="30">
        <v>1011019</v>
      </c>
      <c r="B294" s="151" t="s">
        <v>274</v>
      </c>
      <c r="C294" s="166">
        <v>114</v>
      </c>
    </row>
    <row r="295" spans="1:3">
      <c r="A295" s="30">
        <v>1011020</v>
      </c>
      <c r="B295" s="151" t="s">
        <v>275</v>
      </c>
      <c r="C295" s="166">
        <v>22</v>
      </c>
    </row>
    <row r="296" spans="1:3">
      <c r="A296" s="30">
        <v>10111</v>
      </c>
      <c r="B296" s="151" t="s">
        <v>276</v>
      </c>
      <c r="C296" s="31">
        <f>SUM(C297,C300:C301)</f>
        <v>858</v>
      </c>
    </row>
    <row r="297" spans="1:3">
      <c r="A297" s="30">
        <v>1011101</v>
      </c>
      <c r="B297" s="151" t="s">
        <v>277</v>
      </c>
      <c r="C297" s="31">
        <f>SUM(C298:C299)</f>
        <v>0</v>
      </c>
    </row>
    <row r="298" spans="1:3">
      <c r="A298" s="30">
        <v>101110101</v>
      </c>
      <c r="B298" s="30" t="s">
        <v>278</v>
      </c>
      <c r="C298" s="166">
        <v>0</v>
      </c>
    </row>
    <row r="299" spans="1:3">
      <c r="A299" s="30">
        <v>101110109</v>
      </c>
      <c r="B299" s="30" t="s">
        <v>279</v>
      </c>
      <c r="C299" s="166">
        <v>0</v>
      </c>
    </row>
    <row r="300" spans="1:3">
      <c r="A300" s="30">
        <v>1011119</v>
      </c>
      <c r="B300" s="151" t="s">
        <v>280</v>
      </c>
      <c r="C300" s="166">
        <v>841</v>
      </c>
    </row>
    <row r="301" spans="1:3">
      <c r="A301" s="30">
        <v>1011120</v>
      </c>
      <c r="B301" s="151" t="s">
        <v>281</v>
      </c>
      <c r="C301" s="166">
        <v>17</v>
      </c>
    </row>
    <row r="302" spans="1:3">
      <c r="A302" s="30">
        <v>10112</v>
      </c>
      <c r="B302" s="151" t="s">
        <v>282</v>
      </c>
      <c r="C302" s="31">
        <f>SUM(C303:C310)</f>
        <v>1709</v>
      </c>
    </row>
    <row r="303" spans="1:3">
      <c r="A303" s="30">
        <v>1011201</v>
      </c>
      <c r="B303" s="151" t="s">
        <v>283</v>
      </c>
      <c r="C303" s="166">
        <v>83</v>
      </c>
    </row>
    <row r="304" spans="1:3">
      <c r="A304" s="30">
        <v>1011202</v>
      </c>
      <c r="B304" s="151" t="s">
        <v>284</v>
      </c>
      <c r="C304" s="166">
        <v>23</v>
      </c>
    </row>
    <row r="305" spans="1:3">
      <c r="A305" s="30">
        <v>1011203</v>
      </c>
      <c r="B305" s="151" t="s">
        <v>285</v>
      </c>
      <c r="C305" s="166">
        <v>1336</v>
      </c>
    </row>
    <row r="306" spans="1:3">
      <c r="A306" s="30">
        <v>1011204</v>
      </c>
      <c r="B306" s="151" t="s">
        <v>286</v>
      </c>
      <c r="C306" s="166">
        <v>0</v>
      </c>
    </row>
    <row r="307" spans="1:3">
      <c r="A307" s="30">
        <v>1011205</v>
      </c>
      <c r="B307" s="151" t="s">
        <v>287</v>
      </c>
      <c r="C307" s="166">
        <v>214</v>
      </c>
    </row>
    <row r="308" spans="1:3">
      <c r="A308" s="30">
        <v>1011206</v>
      </c>
      <c r="B308" s="151" t="s">
        <v>288</v>
      </c>
      <c r="C308" s="166">
        <v>22</v>
      </c>
    </row>
    <row r="309" spans="1:3">
      <c r="A309" s="30">
        <v>1011219</v>
      </c>
      <c r="B309" s="151" t="s">
        <v>289</v>
      </c>
      <c r="C309" s="166">
        <v>17</v>
      </c>
    </row>
    <row r="310" spans="1:3">
      <c r="A310" s="30">
        <v>1011220</v>
      </c>
      <c r="B310" s="151" t="s">
        <v>290</v>
      </c>
      <c r="C310" s="166">
        <v>14</v>
      </c>
    </row>
    <row r="311" spans="1:3">
      <c r="A311" s="30">
        <v>10113</v>
      </c>
      <c r="B311" s="151" t="s">
        <v>291</v>
      </c>
      <c r="C311" s="31">
        <f>SUM(C312:C319)</f>
        <v>4311</v>
      </c>
    </row>
    <row r="312" spans="1:3">
      <c r="A312" s="30">
        <v>1011301</v>
      </c>
      <c r="B312" s="151" t="s">
        <v>292</v>
      </c>
      <c r="C312" s="166">
        <v>0</v>
      </c>
    </row>
    <row r="313" spans="1:3">
      <c r="A313" s="30">
        <v>1011302</v>
      </c>
      <c r="B313" s="151" t="s">
        <v>293</v>
      </c>
      <c r="C313" s="166">
        <v>0</v>
      </c>
    </row>
    <row r="314" spans="1:3">
      <c r="A314" s="30">
        <v>1011303</v>
      </c>
      <c r="B314" s="151" t="s">
        <v>294</v>
      </c>
      <c r="C314" s="166">
        <v>4117</v>
      </c>
    </row>
    <row r="315" spans="1:3">
      <c r="A315" s="30">
        <v>1011304</v>
      </c>
      <c r="B315" s="151" t="s">
        <v>295</v>
      </c>
      <c r="C315" s="166">
        <v>0</v>
      </c>
    </row>
    <row r="316" spans="1:3">
      <c r="A316" s="30">
        <v>1011305</v>
      </c>
      <c r="B316" s="151" t="s">
        <v>296</v>
      </c>
      <c r="C316" s="166">
        <v>0</v>
      </c>
    </row>
    <row r="317" spans="1:3">
      <c r="A317" s="30">
        <v>1011306</v>
      </c>
      <c r="B317" s="151" t="s">
        <v>297</v>
      </c>
      <c r="C317" s="166">
        <v>54</v>
      </c>
    </row>
    <row r="318" spans="1:3">
      <c r="A318" s="30">
        <v>1011319</v>
      </c>
      <c r="B318" s="151" t="s">
        <v>298</v>
      </c>
      <c r="C318" s="166">
        <v>75</v>
      </c>
    </row>
    <row r="319" spans="1:3">
      <c r="A319" s="30">
        <v>1011320</v>
      </c>
      <c r="B319" s="151" t="s">
        <v>299</v>
      </c>
      <c r="C319" s="166">
        <v>65</v>
      </c>
    </row>
    <row r="320" spans="1:3">
      <c r="A320" s="30">
        <v>10114</v>
      </c>
      <c r="B320" s="151" t="s">
        <v>300</v>
      </c>
      <c r="C320" s="31">
        <f>SUM(C321:C322)</f>
        <v>1829</v>
      </c>
    </row>
    <row r="321" spans="1:3">
      <c r="A321" s="30">
        <v>1011401</v>
      </c>
      <c r="B321" s="151" t="s">
        <v>301</v>
      </c>
      <c r="C321" s="166">
        <v>1829</v>
      </c>
    </row>
    <row r="322" spans="1:3">
      <c r="A322" s="30">
        <v>1011420</v>
      </c>
      <c r="B322" s="151" t="s">
        <v>302</v>
      </c>
      <c r="C322" s="166">
        <v>0</v>
      </c>
    </row>
    <row r="323" spans="1:3">
      <c r="A323" s="30">
        <v>10115</v>
      </c>
      <c r="B323" s="151" t="s">
        <v>303</v>
      </c>
      <c r="C323" s="31">
        <f>SUM(C324:C325)</f>
        <v>0</v>
      </c>
    </row>
    <row r="324" spans="1:3">
      <c r="A324" s="30">
        <v>1011501</v>
      </c>
      <c r="B324" s="151" t="s">
        <v>304</v>
      </c>
      <c r="C324" s="166">
        <v>0</v>
      </c>
    </row>
    <row r="325" spans="1:3">
      <c r="A325" s="30">
        <v>1011520</v>
      </c>
      <c r="B325" s="151" t="s">
        <v>305</v>
      </c>
      <c r="C325" s="166">
        <v>0</v>
      </c>
    </row>
    <row r="326" spans="1:3">
      <c r="A326" s="30">
        <v>10116</v>
      </c>
      <c r="B326" s="151" t="s">
        <v>306</v>
      </c>
      <c r="C326" s="31">
        <f>SUM(C327:C328)</f>
        <v>0</v>
      </c>
    </row>
    <row r="327" spans="1:3">
      <c r="A327" s="30">
        <v>1011601</v>
      </c>
      <c r="B327" s="151" t="s">
        <v>307</v>
      </c>
      <c r="C327" s="166">
        <v>0</v>
      </c>
    </row>
    <row r="328" spans="1:3">
      <c r="A328" s="30">
        <v>1011620</v>
      </c>
      <c r="B328" s="151" t="s">
        <v>308</v>
      </c>
      <c r="C328" s="166">
        <v>0</v>
      </c>
    </row>
    <row r="329" spans="1:3">
      <c r="A329" s="30">
        <v>10117</v>
      </c>
      <c r="B329" s="151" t="s">
        <v>309</v>
      </c>
      <c r="C329" s="31">
        <f>SUM(C330,C334,C339:C340)</f>
        <v>0</v>
      </c>
    </row>
    <row r="330" spans="1:3">
      <c r="A330" s="30">
        <v>1011701</v>
      </c>
      <c r="B330" s="151" t="s">
        <v>310</v>
      </c>
      <c r="C330" s="31">
        <f>SUM(C331:C333)</f>
        <v>0</v>
      </c>
    </row>
    <row r="331" spans="1:3">
      <c r="A331" s="30">
        <v>101170101</v>
      </c>
      <c r="B331" s="30" t="s">
        <v>311</v>
      </c>
      <c r="C331" s="166">
        <v>0</v>
      </c>
    </row>
    <row r="332" spans="1:3">
      <c r="A332" s="30">
        <v>101170102</v>
      </c>
      <c r="B332" s="30" t="s">
        <v>312</v>
      </c>
      <c r="C332" s="166">
        <v>0</v>
      </c>
    </row>
    <row r="333" spans="1:3">
      <c r="A333" s="30">
        <v>101170103</v>
      </c>
      <c r="B333" s="30" t="s">
        <v>313</v>
      </c>
      <c r="C333" s="166">
        <v>0</v>
      </c>
    </row>
    <row r="334" spans="1:3">
      <c r="A334" s="30">
        <v>1011703</v>
      </c>
      <c r="B334" s="151" t="s">
        <v>314</v>
      </c>
      <c r="C334" s="31">
        <f>SUM(C335:C338)</f>
        <v>0</v>
      </c>
    </row>
    <row r="335" spans="1:3">
      <c r="A335" s="30">
        <v>101170301</v>
      </c>
      <c r="B335" s="30" t="s">
        <v>315</v>
      </c>
      <c r="C335" s="166">
        <v>0</v>
      </c>
    </row>
    <row r="336" spans="1:3">
      <c r="A336" s="30">
        <v>101170302</v>
      </c>
      <c r="B336" s="30" t="s">
        <v>316</v>
      </c>
      <c r="C336" s="166">
        <v>0</v>
      </c>
    </row>
    <row r="337" spans="1:3">
      <c r="A337" s="30">
        <v>101170303</v>
      </c>
      <c r="B337" s="30" t="s">
        <v>317</v>
      </c>
      <c r="C337" s="166">
        <v>0</v>
      </c>
    </row>
    <row r="338" spans="1:3">
      <c r="A338" s="30">
        <v>101170304</v>
      </c>
      <c r="B338" s="30" t="s">
        <v>318</v>
      </c>
      <c r="C338" s="166">
        <v>0</v>
      </c>
    </row>
    <row r="339" spans="1:3">
      <c r="A339" s="30">
        <v>1011720</v>
      </c>
      <c r="B339" s="151" t="s">
        <v>319</v>
      </c>
      <c r="C339" s="166">
        <v>0</v>
      </c>
    </row>
    <row r="340" spans="1:3">
      <c r="A340" s="30">
        <v>1011721</v>
      </c>
      <c r="B340" s="151" t="s">
        <v>320</v>
      </c>
      <c r="C340" s="166">
        <v>0</v>
      </c>
    </row>
    <row r="341" spans="1:3">
      <c r="A341" s="30">
        <v>10118</v>
      </c>
      <c r="B341" s="151" t="s">
        <v>321</v>
      </c>
      <c r="C341" s="31">
        <f>SUM(C342:C344)</f>
        <v>6052</v>
      </c>
    </row>
    <row r="342" spans="1:3">
      <c r="A342" s="30">
        <v>1011801</v>
      </c>
      <c r="B342" s="151" t="s">
        <v>322</v>
      </c>
      <c r="C342" s="166">
        <v>5333</v>
      </c>
    </row>
    <row r="343" spans="1:3">
      <c r="A343" s="30">
        <v>1011802</v>
      </c>
      <c r="B343" s="151" t="s">
        <v>323</v>
      </c>
      <c r="C343" s="166">
        <v>0</v>
      </c>
    </row>
    <row r="344" spans="1:3">
      <c r="A344" s="30">
        <v>1011820</v>
      </c>
      <c r="B344" s="151" t="s">
        <v>324</v>
      </c>
      <c r="C344" s="166">
        <v>719</v>
      </c>
    </row>
    <row r="345" spans="1:3">
      <c r="A345" s="30">
        <v>10119</v>
      </c>
      <c r="B345" s="151" t="s">
        <v>325</v>
      </c>
      <c r="C345" s="31">
        <f>SUM(C346:C347)</f>
        <v>8418</v>
      </c>
    </row>
    <row r="346" spans="1:3">
      <c r="A346" s="30">
        <v>1011901</v>
      </c>
      <c r="B346" s="151" t="s">
        <v>326</v>
      </c>
      <c r="C346" s="166">
        <v>8409</v>
      </c>
    </row>
    <row r="347" spans="1:3">
      <c r="A347" s="30">
        <v>1011920</v>
      </c>
      <c r="B347" s="151" t="s">
        <v>327</v>
      </c>
      <c r="C347" s="166">
        <v>9</v>
      </c>
    </row>
    <row r="348" spans="1:3">
      <c r="A348" s="30">
        <v>10120</v>
      </c>
      <c r="B348" s="151" t="s">
        <v>328</v>
      </c>
      <c r="C348" s="31">
        <f>SUM(C349:C350)</f>
        <v>1145</v>
      </c>
    </row>
    <row r="349" spans="1:3">
      <c r="A349" s="30">
        <v>1012001</v>
      </c>
      <c r="B349" s="151" t="s">
        <v>329</v>
      </c>
      <c r="C349" s="166">
        <v>1145</v>
      </c>
    </row>
    <row r="350" spans="1:3">
      <c r="A350" s="30">
        <v>1012020</v>
      </c>
      <c r="B350" s="151" t="s">
        <v>330</v>
      </c>
      <c r="C350" s="166">
        <v>0</v>
      </c>
    </row>
    <row r="351" spans="1:3">
      <c r="A351" s="30">
        <v>10121</v>
      </c>
      <c r="B351" s="151" t="s">
        <v>331</v>
      </c>
      <c r="C351" s="31">
        <f>SUM(C352:C353)</f>
        <v>288</v>
      </c>
    </row>
    <row r="352" spans="1:3">
      <c r="A352" s="30">
        <v>1012101</v>
      </c>
      <c r="B352" s="151" t="s">
        <v>332</v>
      </c>
      <c r="C352" s="166">
        <v>288</v>
      </c>
    </row>
    <row r="353" spans="1:3">
      <c r="A353" s="30">
        <v>1012120</v>
      </c>
      <c r="B353" s="151" t="s">
        <v>333</v>
      </c>
      <c r="C353" s="166">
        <v>0</v>
      </c>
    </row>
    <row r="354" spans="1:3">
      <c r="A354" s="30">
        <v>10199</v>
      </c>
      <c r="B354" s="151" t="s">
        <v>334</v>
      </c>
      <c r="C354" s="31">
        <f>SUM(C355:C356)</f>
        <v>0</v>
      </c>
    </row>
    <row r="355" spans="1:3">
      <c r="A355" s="30">
        <v>1019901</v>
      </c>
      <c r="B355" s="151" t="s">
        <v>335</v>
      </c>
      <c r="C355" s="166">
        <v>0</v>
      </c>
    </row>
    <row r="356" spans="1:3">
      <c r="A356" s="30">
        <v>1019920</v>
      </c>
      <c r="B356" s="151" t="s">
        <v>336</v>
      </c>
      <c r="C356" s="166">
        <v>0</v>
      </c>
    </row>
    <row r="357" spans="1:3">
      <c r="A357" s="30">
        <v>103</v>
      </c>
      <c r="B357" s="151" t="s">
        <v>337</v>
      </c>
      <c r="C357" s="31">
        <f>SUM(C358,C385,C579,C618,C637,C690,C693,C699)</f>
        <v>48859</v>
      </c>
    </row>
    <row r="358" spans="1:3">
      <c r="A358" s="30">
        <v>10302</v>
      </c>
      <c r="B358" s="151" t="s">
        <v>338</v>
      </c>
      <c r="C358" s="31">
        <f>SUM(C359,C368:C371,C374:C382)</f>
        <v>3262</v>
      </c>
    </row>
    <row r="359" spans="1:3">
      <c r="A359" s="30">
        <v>1030203</v>
      </c>
      <c r="B359" s="151" t="s">
        <v>339</v>
      </c>
      <c r="C359" s="31">
        <f>SUM(C360:C367)</f>
        <v>2208</v>
      </c>
    </row>
    <row r="360" spans="1:3">
      <c r="A360" s="30">
        <v>103020301</v>
      </c>
      <c r="B360" s="30" t="s">
        <v>340</v>
      </c>
      <c r="C360" s="166">
        <v>2208</v>
      </c>
    </row>
    <row r="361" spans="1:3">
      <c r="A361" s="30">
        <v>103020302</v>
      </c>
      <c r="B361" s="30" t="s">
        <v>341</v>
      </c>
      <c r="C361" s="166">
        <v>0</v>
      </c>
    </row>
    <row r="362" spans="1:3">
      <c r="A362" s="30">
        <v>103020303</v>
      </c>
      <c r="B362" s="30" t="s">
        <v>342</v>
      </c>
      <c r="C362" s="166">
        <v>0</v>
      </c>
    </row>
    <row r="363" spans="1:3">
      <c r="A363" s="30">
        <v>103020304</v>
      </c>
      <c r="B363" s="30" t="s">
        <v>343</v>
      </c>
      <c r="C363" s="166">
        <v>0</v>
      </c>
    </row>
    <row r="364" spans="1:3">
      <c r="A364" s="30">
        <v>103020305</v>
      </c>
      <c r="B364" s="30" t="s">
        <v>344</v>
      </c>
      <c r="C364" s="166">
        <v>0</v>
      </c>
    </row>
    <row r="365" spans="1:3">
      <c r="A365" s="30">
        <v>103020306</v>
      </c>
      <c r="B365" s="30" t="s">
        <v>345</v>
      </c>
      <c r="C365" s="166">
        <v>0</v>
      </c>
    </row>
    <row r="366" spans="1:3">
      <c r="A366" s="30">
        <v>103020307</v>
      </c>
      <c r="B366" s="30" t="s">
        <v>346</v>
      </c>
      <c r="C366" s="166">
        <v>0</v>
      </c>
    </row>
    <row r="367" spans="1:3">
      <c r="A367" s="30">
        <v>103020399</v>
      </c>
      <c r="B367" s="30" t="s">
        <v>347</v>
      </c>
      <c r="C367" s="166">
        <v>0</v>
      </c>
    </row>
    <row r="368" spans="1:3">
      <c r="A368" s="30">
        <v>1030205</v>
      </c>
      <c r="B368" s="151" t="s">
        <v>348</v>
      </c>
      <c r="C368" s="166">
        <v>0</v>
      </c>
    </row>
    <row r="369" spans="1:3">
      <c r="A369" s="30">
        <v>1030210</v>
      </c>
      <c r="B369" s="151" t="s">
        <v>349</v>
      </c>
      <c r="C369" s="166">
        <v>0</v>
      </c>
    </row>
    <row r="370" spans="1:3">
      <c r="A370" s="30">
        <v>1030212</v>
      </c>
      <c r="B370" s="151" t="s">
        <v>350</v>
      </c>
      <c r="C370" s="166">
        <v>0</v>
      </c>
    </row>
    <row r="371" spans="1:3">
      <c r="A371" s="30">
        <v>1030216</v>
      </c>
      <c r="B371" s="151" t="s">
        <v>351</v>
      </c>
      <c r="C371" s="31">
        <f>SUM(C372:C373)</f>
        <v>736</v>
      </c>
    </row>
    <row r="372" spans="1:3">
      <c r="A372" s="30">
        <v>103021601</v>
      </c>
      <c r="B372" s="30" t="s">
        <v>352</v>
      </c>
      <c r="C372" s="166">
        <v>736</v>
      </c>
    </row>
    <row r="373" spans="1:3">
      <c r="A373" s="30">
        <v>103021699</v>
      </c>
      <c r="B373" s="30" t="s">
        <v>353</v>
      </c>
      <c r="C373" s="166">
        <v>0</v>
      </c>
    </row>
    <row r="374" spans="1:3">
      <c r="A374" s="30">
        <v>1030217</v>
      </c>
      <c r="B374" s="151" t="s">
        <v>354</v>
      </c>
      <c r="C374" s="166">
        <v>4</v>
      </c>
    </row>
    <row r="375" spans="1:3">
      <c r="A375" s="30">
        <v>1030218</v>
      </c>
      <c r="B375" s="151" t="s">
        <v>355</v>
      </c>
      <c r="C375" s="166">
        <v>314</v>
      </c>
    </row>
    <row r="376" spans="1:3">
      <c r="A376" s="30">
        <v>1030219</v>
      </c>
      <c r="B376" s="151" t="s">
        <v>356</v>
      </c>
      <c r="C376" s="166">
        <v>0</v>
      </c>
    </row>
    <row r="377" spans="1:3">
      <c r="A377" s="30">
        <v>1030220</v>
      </c>
      <c r="B377" s="151" t="s">
        <v>357</v>
      </c>
      <c r="C377" s="166">
        <v>0</v>
      </c>
    </row>
    <row r="378" spans="1:3">
      <c r="A378" s="30">
        <v>1030222</v>
      </c>
      <c r="B378" s="151" t="s">
        <v>358</v>
      </c>
      <c r="C378" s="166">
        <v>0</v>
      </c>
    </row>
    <row r="379" spans="1:3">
      <c r="A379" s="30">
        <v>1030223</v>
      </c>
      <c r="B379" s="151" t="s">
        <v>359</v>
      </c>
      <c r="C379" s="166">
        <v>0</v>
      </c>
    </row>
    <row r="380" spans="1:3">
      <c r="A380" s="30">
        <v>1030224</v>
      </c>
      <c r="B380" s="151" t="s">
        <v>360</v>
      </c>
      <c r="C380" s="166">
        <v>0</v>
      </c>
    </row>
    <row r="381" spans="1:3">
      <c r="A381" s="30">
        <v>1030225</v>
      </c>
      <c r="B381" s="151" t="s">
        <v>361</v>
      </c>
      <c r="C381" s="166">
        <v>0</v>
      </c>
    </row>
    <row r="382" spans="1:3">
      <c r="A382" s="30">
        <v>1030299</v>
      </c>
      <c r="B382" s="151" t="s">
        <v>362</v>
      </c>
      <c r="C382" s="31">
        <f>C383+C384</f>
        <v>0</v>
      </c>
    </row>
    <row r="383" spans="1:3">
      <c r="A383" s="30">
        <v>103029901</v>
      </c>
      <c r="B383" s="30" t="s">
        <v>363</v>
      </c>
      <c r="C383" s="166">
        <v>0</v>
      </c>
    </row>
    <row r="384" spans="1:3">
      <c r="A384" s="30">
        <v>103029999</v>
      </c>
      <c r="B384" s="30" t="s">
        <v>364</v>
      </c>
      <c r="C384" s="166">
        <v>0</v>
      </c>
    </row>
    <row r="385" spans="1:3">
      <c r="A385" s="30">
        <v>10304</v>
      </c>
      <c r="B385" s="151" t="s">
        <v>365</v>
      </c>
      <c r="C385" s="31">
        <f>C386+C402+C405+C408+C413+C415+C418+C420+C422+C425+C428+C430+C432+C443+C446+C449+C451+C453+C455+C458+C463+C466+C471+C475+C477+C480+C486+C491+C497+C501+C504+C511+C516+C523+C526+C530+C539+C543+C547+C551+C556+C561+C564+C566+C568+C570+C573+C576</f>
        <v>25826</v>
      </c>
    </row>
    <row r="386" spans="1:3">
      <c r="A386" s="30">
        <v>1030401</v>
      </c>
      <c r="B386" s="151" t="s">
        <v>366</v>
      </c>
      <c r="C386" s="31">
        <f>SUM(C387:C401)</f>
        <v>11</v>
      </c>
    </row>
    <row r="387" spans="1:3">
      <c r="A387" s="30">
        <v>103040101</v>
      </c>
      <c r="B387" s="30" t="s">
        <v>367</v>
      </c>
      <c r="C387" s="166">
        <v>0</v>
      </c>
    </row>
    <row r="388" spans="1:3">
      <c r="A388" s="30">
        <v>103040102</v>
      </c>
      <c r="B388" s="30" t="s">
        <v>368</v>
      </c>
      <c r="C388" s="166">
        <v>0</v>
      </c>
    </row>
    <row r="389" spans="1:3">
      <c r="A389" s="30">
        <v>103040103</v>
      </c>
      <c r="B389" s="30" t="s">
        <v>369</v>
      </c>
      <c r="C389" s="166">
        <v>0</v>
      </c>
    </row>
    <row r="390" spans="1:3">
      <c r="A390" s="30">
        <v>103040104</v>
      </c>
      <c r="B390" s="30" t="s">
        <v>370</v>
      </c>
      <c r="C390" s="166">
        <v>0</v>
      </c>
    </row>
    <row r="391" spans="1:3">
      <c r="A391" s="30">
        <v>103040109</v>
      </c>
      <c r="B391" s="30" t="s">
        <v>371</v>
      </c>
      <c r="C391" s="166">
        <v>0</v>
      </c>
    </row>
    <row r="392" spans="1:3">
      <c r="A392" s="30">
        <v>103040110</v>
      </c>
      <c r="B392" s="30" t="s">
        <v>372</v>
      </c>
      <c r="C392" s="166">
        <v>0</v>
      </c>
    </row>
    <row r="393" spans="1:3">
      <c r="A393" s="30">
        <v>103040111</v>
      </c>
      <c r="B393" s="30" t="s">
        <v>373</v>
      </c>
      <c r="C393" s="166">
        <v>0</v>
      </c>
    </row>
    <row r="394" spans="1:3">
      <c r="A394" s="30">
        <v>103040112</v>
      </c>
      <c r="B394" s="30" t="s">
        <v>374</v>
      </c>
      <c r="C394" s="166">
        <v>0</v>
      </c>
    </row>
    <row r="395" spans="1:3">
      <c r="A395" s="30">
        <v>103040113</v>
      </c>
      <c r="B395" s="30" t="s">
        <v>375</v>
      </c>
      <c r="C395" s="166">
        <v>0</v>
      </c>
    </row>
    <row r="396" spans="1:3">
      <c r="A396" s="30">
        <v>103040116</v>
      </c>
      <c r="B396" s="30" t="s">
        <v>376</v>
      </c>
      <c r="C396" s="166">
        <v>0</v>
      </c>
    </row>
    <row r="397" spans="1:3">
      <c r="A397" s="30">
        <v>103040117</v>
      </c>
      <c r="B397" s="30" t="s">
        <v>377</v>
      </c>
      <c r="C397" s="166">
        <v>0</v>
      </c>
    </row>
    <row r="398" spans="1:3">
      <c r="A398" s="30">
        <v>103040120</v>
      </c>
      <c r="B398" s="30" t="s">
        <v>378</v>
      </c>
      <c r="C398" s="166">
        <v>0</v>
      </c>
    </row>
    <row r="399" spans="1:3">
      <c r="A399" s="30">
        <v>103040121</v>
      </c>
      <c r="B399" s="30" t="s">
        <v>379</v>
      </c>
      <c r="C399" s="166">
        <v>0</v>
      </c>
    </row>
    <row r="400" spans="1:3">
      <c r="A400" s="30">
        <v>103040122</v>
      </c>
      <c r="B400" s="30" t="s">
        <v>380</v>
      </c>
      <c r="C400" s="166">
        <v>0</v>
      </c>
    </row>
    <row r="401" spans="1:3">
      <c r="A401" s="30">
        <v>103040150</v>
      </c>
      <c r="B401" s="30" t="s">
        <v>381</v>
      </c>
      <c r="C401" s="166">
        <v>11</v>
      </c>
    </row>
    <row r="402" spans="1:3">
      <c r="A402" s="30">
        <v>1030402</v>
      </c>
      <c r="B402" s="151" t="s">
        <v>382</v>
      </c>
      <c r="C402" s="31">
        <f>SUM(C403:C404)</f>
        <v>0</v>
      </c>
    </row>
    <row r="403" spans="1:3">
      <c r="A403" s="30">
        <v>103040201</v>
      </c>
      <c r="B403" s="30" t="s">
        <v>383</v>
      </c>
      <c r="C403" s="166">
        <v>0</v>
      </c>
    </row>
    <row r="404" spans="1:3">
      <c r="A404" s="30">
        <v>103040250</v>
      </c>
      <c r="B404" s="30" t="s">
        <v>384</v>
      </c>
      <c r="C404" s="166">
        <v>0</v>
      </c>
    </row>
    <row r="405" spans="1:3">
      <c r="A405" s="30">
        <v>1030403</v>
      </c>
      <c r="B405" s="151" t="s">
        <v>385</v>
      </c>
      <c r="C405" s="31">
        <f>SUM(C406:C407)</f>
        <v>0</v>
      </c>
    </row>
    <row r="406" spans="1:3">
      <c r="A406" s="30">
        <v>103040305</v>
      </c>
      <c r="B406" s="30" t="s">
        <v>386</v>
      </c>
      <c r="C406" s="166">
        <v>0</v>
      </c>
    </row>
    <row r="407" spans="1:3">
      <c r="A407" s="30">
        <v>103040350</v>
      </c>
      <c r="B407" s="30" t="s">
        <v>387</v>
      </c>
      <c r="C407" s="166">
        <v>0</v>
      </c>
    </row>
    <row r="408" spans="1:3">
      <c r="A408" s="30">
        <v>1030404</v>
      </c>
      <c r="B408" s="151" t="s">
        <v>388</v>
      </c>
      <c r="C408" s="31">
        <f>SUM(C409:C412)</f>
        <v>0</v>
      </c>
    </row>
    <row r="409" spans="1:3">
      <c r="A409" s="30">
        <v>103040402</v>
      </c>
      <c r="B409" s="30" t="s">
        <v>389</v>
      </c>
      <c r="C409" s="166">
        <v>0</v>
      </c>
    </row>
    <row r="410" spans="1:3">
      <c r="A410" s="30">
        <v>103040403</v>
      </c>
      <c r="B410" s="30" t="s">
        <v>390</v>
      </c>
      <c r="C410" s="166">
        <v>0</v>
      </c>
    </row>
    <row r="411" spans="1:3">
      <c r="A411" s="30">
        <v>103040404</v>
      </c>
      <c r="B411" s="30" t="s">
        <v>391</v>
      </c>
      <c r="C411" s="166">
        <v>0</v>
      </c>
    </row>
    <row r="412" spans="1:3">
      <c r="A412" s="30">
        <v>103040450</v>
      </c>
      <c r="B412" s="30" t="s">
        <v>392</v>
      </c>
      <c r="C412" s="166">
        <v>0</v>
      </c>
    </row>
    <row r="413" spans="1:3">
      <c r="A413" s="30">
        <v>1030406</v>
      </c>
      <c r="B413" s="151" t="s">
        <v>393</v>
      </c>
      <c r="C413" s="31">
        <f>C414</f>
        <v>0</v>
      </c>
    </row>
    <row r="414" spans="1:3">
      <c r="A414" s="30">
        <v>103040650</v>
      </c>
      <c r="B414" s="30" t="s">
        <v>394</v>
      </c>
      <c r="C414" s="166">
        <v>0</v>
      </c>
    </row>
    <row r="415" spans="1:3">
      <c r="A415" s="30">
        <v>1030407</v>
      </c>
      <c r="B415" s="151" t="s">
        <v>395</v>
      </c>
      <c r="C415" s="31">
        <f>SUM(C416:C417)</f>
        <v>0</v>
      </c>
    </row>
    <row r="416" spans="1:3">
      <c r="A416" s="30">
        <v>103040702</v>
      </c>
      <c r="B416" s="30" t="s">
        <v>396</v>
      </c>
      <c r="C416" s="166">
        <v>0</v>
      </c>
    </row>
    <row r="417" spans="1:3">
      <c r="A417" s="30">
        <v>103040750</v>
      </c>
      <c r="B417" s="30" t="s">
        <v>397</v>
      </c>
      <c r="C417" s="166">
        <v>0</v>
      </c>
    </row>
    <row r="418" spans="1:3">
      <c r="A418" s="30">
        <v>1030408</v>
      </c>
      <c r="B418" s="151" t="s">
        <v>398</v>
      </c>
      <c r="C418" s="31">
        <f>C419</f>
        <v>0</v>
      </c>
    </row>
    <row r="419" spans="1:3">
      <c r="A419" s="30">
        <v>103040850</v>
      </c>
      <c r="B419" s="30" t="s">
        <v>399</v>
      </c>
      <c r="C419" s="166">
        <v>0</v>
      </c>
    </row>
    <row r="420" spans="1:3">
      <c r="A420" s="30">
        <v>1030409</v>
      </c>
      <c r="B420" s="151" t="s">
        <v>400</v>
      </c>
      <c r="C420" s="31">
        <f>C421</f>
        <v>0</v>
      </c>
    </row>
    <row r="421" spans="1:3">
      <c r="A421" s="30">
        <v>103040950</v>
      </c>
      <c r="B421" s="30" t="s">
        <v>401</v>
      </c>
      <c r="C421" s="166">
        <v>0</v>
      </c>
    </row>
    <row r="422" spans="1:3">
      <c r="A422" s="30">
        <v>1030410</v>
      </c>
      <c r="B422" s="151" t="s">
        <v>402</v>
      </c>
      <c r="C422" s="31">
        <f>SUM(C423:C424)</f>
        <v>0</v>
      </c>
    </row>
    <row r="423" spans="1:3">
      <c r="A423" s="30">
        <v>103041001</v>
      </c>
      <c r="B423" s="30" t="s">
        <v>396</v>
      </c>
      <c r="C423" s="166">
        <v>0</v>
      </c>
    </row>
    <row r="424" spans="1:3">
      <c r="A424" s="30">
        <v>103041050</v>
      </c>
      <c r="B424" s="30" t="s">
        <v>403</v>
      </c>
      <c r="C424" s="166">
        <v>0</v>
      </c>
    </row>
    <row r="425" spans="1:3">
      <c r="A425" s="30">
        <v>1030413</v>
      </c>
      <c r="B425" s="151" t="s">
        <v>404</v>
      </c>
      <c r="C425" s="31">
        <f>SUM(C426:C427)</f>
        <v>0</v>
      </c>
    </row>
    <row r="426" spans="1:3">
      <c r="A426" s="30">
        <v>103041303</v>
      </c>
      <c r="B426" s="30" t="s">
        <v>405</v>
      </c>
      <c r="C426" s="166">
        <v>0</v>
      </c>
    </row>
    <row r="427" spans="1:3">
      <c r="A427" s="30">
        <v>103041350</v>
      </c>
      <c r="B427" s="30" t="s">
        <v>406</v>
      </c>
      <c r="C427" s="166">
        <v>0</v>
      </c>
    </row>
    <row r="428" spans="1:3">
      <c r="A428" s="30">
        <v>1030414</v>
      </c>
      <c r="B428" s="151" t="s">
        <v>407</v>
      </c>
      <c r="C428" s="31">
        <f>C429</f>
        <v>0</v>
      </c>
    </row>
    <row r="429" spans="1:3">
      <c r="A429" s="30">
        <v>103041450</v>
      </c>
      <c r="B429" s="30" t="s">
        <v>408</v>
      </c>
      <c r="C429" s="166">
        <v>0</v>
      </c>
    </row>
    <row r="430" spans="1:3">
      <c r="A430" s="30">
        <v>1030415</v>
      </c>
      <c r="B430" s="151" t="s">
        <v>409</v>
      </c>
      <c r="C430" s="31">
        <f>C431</f>
        <v>0</v>
      </c>
    </row>
    <row r="431" spans="1:3">
      <c r="A431" s="30">
        <v>103041550</v>
      </c>
      <c r="B431" s="30" t="s">
        <v>410</v>
      </c>
      <c r="C431" s="166">
        <v>0</v>
      </c>
    </row>
    <row r="432" spans="1:3">
      <c r="A432" s="30">
        <v>1030416</v>
      </c>
      <c r="B432" s="151" t="s">
        <v>411</v>
      </c>
      <c r="C432" s="31">
        <f>SUM(C433:C442)</f>
        <v>0</v>
      </c>
    </row>
    <row r="433" spans="1:3">
      <c r="A433" s="30">
        <v>103041601</v>
      </c>
      <c r="B433" s="30" t="s">
        <v>412</v>
      </c>
      <c r="C433" s="166">
        <v>0</v>
      </c>
    </row>
    <row r="434" spans="1:3">
      <c r="A434" s="30">
        <v>103041602</v>
      </c>
      <c r="B434" s="30" t="s">
        <v>413</v>
      </c>
      <c r="C434" s="166">
        <v>0</v>
      </c>
    </row>
    <row r="435" spans="1:3">
      <c r="A435" s="30">
        <v>103041603</v>
      </c>
      <c r="B435" s="30" t="s">
        <v>414</v>
      </c>
      <c r="C435" s="166">
        <v>0</v>
      </c>
    </row>
    <row r="436" spans="1:3">
      <c r="A436" s="30">
        <v>103041604</v>
      </c>
      <c r="B436" s="30" t="s">
        <v>415</v>
      </c>
      <c r="C436" s="166">
        <v>0</v>
      </c>
    </row>
    <row r="437" spans="1:3">
      <c r="A437" s="30">
        <v>103041605</v>
      </c>
      <c r="B437" s="30" t="s">
        <v>416</v>
      </c>
      <c r="C437" s="166">
        <v>0</v>
      </c>
    </row>
    <row r="438" spans="1:3">
      <c r="A438" s="30">
        <v>103041607</v>
      </c>
      <c r="B438" s="30" t="s">
        <v>417</v>
      </c>
      <c r="C438" s="166">
        <v>0</v>
      </c>
    </row>
    <row r="439" spans="1:3">
      <c r="A439" s="30">
        <v>103041608</v>
      </c>
      <c r="B439" s="30" t="s">
        <v>396</v>
      </c>
      <c r="C439" s="166">
        <v>0</v>
      </c>
    </row>
    <row r="440" spans="1:3">
      <c r="A440" s="30">
        <v>103041616</v>
      </c>
      <c r="B440" s="30" t="s">
        <v>418</v>
      </c>
      <c r="C440" s="166">
        <v>0</v>
      </c>
    </row>
    <row r="441" spans="1:3">
      <c r="A441" s="30">
        <v>103041617</v>
      </c>
      <c r="B441" s="30" t="s">
        <v>419</v>
      </c>
      <c r="C441" s="166">
        <v>0</v>
      </c>
    </row>
    <row r="442" spans="1:3">
      <c r="A442" s="30">
        <v>103041650</v>
      </c>
      <c r="B442" s="30" t="s">
        <v>420</v>
      </c>
      <c r="C442" s="166">
        <v>0</v>
      </c>
    </row>
    <row r="443" spans="1:3">
      <c r="A443" s="30">
        <v>1030417</v>
      </c>
      <c r="B443" s="151" t="s">
        <v>421</v>
      </c>
      <c r="C443" s="31">
        <f>SUM(C444:C445)</f>
        <v>0</v>
      </c>
    </row>
    <row r="444" spans="1:3">
      <c r="A444" s="30">
        <v>103041704</v>
      </c>
      <c r="B444" s="30" t="s">
        <v>396</v>
      </c>
      <c r="C444" s="166">
        <v>0</v>
      </c>
    </row>
    <row r="445" spans="1:3">
      <c r="A445" s="30">
        <v>103041750</v>
      </c>
      <c r="B445" s="30" t="s">
        <v>422</v>
      </c>
      <c r="C445" s="166">
        <v>0</v>
      </c>
    </row>
    <row r="446" spans="1:3">
      <c r="A446" s="30">
        <v>1030418</v>
      </c>
      <c r="B446" s="151" t="s">
        <v>423</v>
      </c>
      <c r="C446" s="31">
        <f>SUM(C447:C448)</f>
        <v>0</v>
      </c>
    </row>
    <row r="447" spans="1:3">
      <c r="A447" s="30">
        <v>103041801</v>
      </c>
      <c r="B447" s="30" t="s">
        <v>424</v>
      </c>
      <c r="C447" s="166">
        <v>0</v>
      </c>
    </row>
    <row r="448" spans="1:3">
      <c r="A448" s="30">
        <v>103041850</v>
      </c>
      <c r="B448" s="30" t="s">
        <v>425</v>
      </c>
      <c r="C448" s="166">
        <v>0</v>
      </c>
    </row>
    <row r="449" spans="1:3">
      <c r="A449" s="30">
        <v>1030419</v>
      </c>
      <c r="B449" s="151" t="s">
        <v>426</v>
      </c>
      <c r="C449" s="31">
        <f t="shared" ref="C449:C453" si="0">C450</f>
        <v>0</v>
      </c>
    </row>
    <row r="450" spans="1:3">
      <c r="A450" s="30">
        <v>103041950</v>
      </c>
      <c r="B450" s="30" t="s">
        <v>427</v>
      </c>
      <c r="C450" s="166">
        <v>0</v>
      </c>
    </row>
    <row r="451" spans="1:3">
      <c r="A451" s="30">
        <v>1030420</v>
      </c>
      <c r="B451" s="151" t="s">
        <v>428</v>
      </c>
      <c r="C451" s="31">
        <f t="shared" si="0"/>
        <v>0</v>
      </c>
    </row>
    <row r="452" spans="1:3">
      <c r="A452" s="30">
        <v>103042050</v>
      </c>
      <c r="B452" s="30" t="s">
        <v>429</v>
      </c>
      <c r="C452" s="166">
        <v>0</v>
      </c>
    </row>
    <row r="453" spans="1:3">
      <c r="A453" s="30">
        <v>1030422</v>
      </c>
      <c r="B453" s="151" t="s">
        <v>430</v>
      </c>
      <c r="C453" s="31">
        <f t="shared" si="0"/>
        <v>0</v>
      </c>
    </row>
    <row r="454" spans="1:3">
      <c r="A454" s="30">
        <v>103042250</v>
      </c>
      <c r="B454" s="30" t="s">
        <v>431</v>
      </c>
      <c r="C454" s="166">
        <v>0</v>
      </c>
    </row>
    <row r="455" spans="1:3">
      <c r="A455" s="30">
        <v>1030424</v>
      </c>
      <c r="B455" s="151" t="s">
        <v>432</v>
      </c>
      <c r="C455" s="31">
        <f>SUM(C456:C457)</f>
        <v>61</v>
      </c>
    </row>
    <row r="456" spans="1:3">
      <c r="A456" s="30">
        <v>103042401</v>
      </c>
      <c r="B456" s="30" t="s">
        <v>433</v>
      </c>
      <c r="C456" s="166">
        <v>61</v>
      </c>
    </row>
    <row r="457" spans="1:3">
      <c r="A457" s="30">
        <v>103042450</v>
      </c>
      <c r="B457" s="30" t="s">
        <v>434</v>
      </c>
      <c r="C457" s="166">
        <v>0</v>
      </c>
    </row>
    <row r="458" spans="1:3">
      <c r="A458" s="30">
        <v>1030425</v>
      </c>
      <c r="B458" s="151" t="s">
        <v>435</v>
      </c>
      <c r="C458" s="31">
        <f>SUM(C459:C462)</f>
        <v>0</v>
      </c>
    </row>
    <row r="459" spans="1:3">
      <c r="A459" s="30">
        <v>103042502</v>
      </c>
      <c r="B459" s="30" t="s">
        <v>436</v>
      </c>
      <c r="C459" s="166">
        <v>0</v>
      </c>
    </row>
    <row r="460" spans="1:3">
      <c r="A460" s="30">
        <v>103042507</v>
      </c>
      <c r="B460" s="30" t="s">
        <v>437</v>
      </c>
      <c r="C460" s="166">
        <v>0</v>
      </c>
    </row>
    <row r="461" spans="1:3">
      <c r="A461" s="30">
        <v>103042508</v>
      </c>
      <c r="B461" s="30" t="s">
        <v>438</v>
      </c>
      <c r="C461" s="166">
        <v>0</v>
      </c>
    </row>
    <row r="462" spans="1:3">
      <c r="A462" s="30">
        <v>103042550</v>
      </c>
      <c r="B462" s="30" t="s">
        <v>439</v>
      </c>
      <c r="C462" s="166">
        <v>0</v>
      </c>
    </row>
    <row r="463" spans="1:3">
      <c r="A463" s="30">
        <v>1030426</v>
      </c>
      <c r="B463" s="151" t="s">
        <v>440</v>
      </c>
      <c r="C463" s="31">
        <f>SUM(C464:C465)</f>
        <v>0</v>
      </c>
    </row>
    <row r="464" spans="1:3">
      <c r="A464" s="30">
        <v>103042604</v>
      </c>
      <c r="B464" s="30" t="s">
        <v>441</v>
      </c>
      <c r="C464" s="166">
        <v>0</v>
      </c>
    </row>
    <row r="465" spans="1:3">
      <c r="A465" s="30">
        <v>103042650</v>
      </c>
      <c r="B465" s="30" t="s">
        <v>442</v>
      </c>
      <c r="C465" s="166">
        <v>0</v>
      </c>
    </row>
    <row r="466" spans="1:3">
      <c r="A466" s="30">
        <v>1030427</v>
      </c>
      <c r="B466" s="151" t="s">
        <v>443</v>
      </c>
      <c r="C466" s="31">
        <f>SUM(C467:C470)</f>
        <v>4944</v>
      </c>
    </row>
    <row r="467" spans="1:3">
      <c r="A467" s="30">
        <v>103042707</v>
      </c>
      <c r="B467" s="30" t="s">
        <v>444</v>
      </c>
      <c r="C467" s="166">
        <v>0</v>
      </c>
    </row>
    <row r="468" spans="1:3">
      <c r="A468" s="30">
        <v>103042750</v>
      </c>
      <c r="B468" s="30" t="s">
        <v>445</v>
      </c>
      <c r="C468" s="166">
        <v>4944</v>
      </c>
    </row>
    <row r="469" spans="1:3">
      <c r="A469" s="30">
        <v>103042751</v>
      </c>
      <c r="B469" s="30" t="s">
        <v>446</v>
      </c>
      <c r="C469" s="166">
        <v>0</v>
      </c>
    </row>
    <row r="470" spans="1:3">
      <c r="A470" s="30">
        <v>103042752</v>
      </c>
      <c r="B470" s="30" t="s">
        <v>447</v>
      </c>
      <c r="C470" s="166">
        <v>0</v>
      </c>
    </row>
    <row r="471" spans="1:3">
      <c r="A471" s="30">
        <v>1030429</v>
      </c>
      <c r="B471" s="151" t="s">
        <v>448</v>
      </c>
      <c r="C471" s="31">
        <f>SUM(C472:C474)</f>
        <v>0</v>
      </c>
    </row>
    <row r="472" spans="1:3">
      <c r="A472" s="30">
        <v>103042907</v>
      </c>
      <c r="B472" s="30" t="s">
        <v>449</v>
      </c>
      <c r="C472" s="166">
        <v>0</v>
      </c>
    </row>
    <row r="473" spans="1:3">
      <c r="A473" s="30">
        <v>103042908</v>
      </c>
      <c r="B473" s="30" t="s">
        <v>450</v>
      </c>
      <c r="C473" s="166">
        <v>0</v>
      </c>
    </row>
    <row r="474" spans="1:3">
      <c r="A474" s="30">
        <v>103042950</v>
      </c>
      <c r="B474" s="30" t="s">
        <v>451</v>
      </c>
      <c r="C474" s="166">
        <v>0</v>
      </c>
    </row>
    <row r="475" spans="1:3">
      <c r="A475" s="30">
        <v>1030430</v>
      </c>
      <c r="B475" s="151" t="s">
        <v>452</v>
      </c>
      <c r="C475" s="31">
        <f>C476</f>
        <v>0</v>
      </c>
    </row>
    <row r="476" spans="1:3">
      <c r="A476" s="30">
        <v>103043050</v>
      </c>
      <c r="B476" s="30" t="s">
        <v>453</v>
      </c>
      <c r="C476" s="166">
        <v>0</v>
      </c>
    </row>
    <row r="477" spans="1:3">
      <c r="A477" s="30">
        <v>1030431</v>
      </c>
      <c r="B477" s="151" t="s">
        <v>454</v>
      </c>
      <c r="C477" s="31">
        <f>SUM(C478:C479)</f>
        <v>0</v>
      </c>
    </row>
    <row r="478" spans="1:3">
      <c r="A478" s="30">
        <v>103043101</v>
      </c>
      <c r="B478" s="30" t="s">
        <v>455</v>
      </c>
      <c r="C478" s="166">
        <v>0</v>
      </c>
    </row>
    <row r="479" spans="1:3">
      <c r="A479" s="30">
        <v>103043150</v>
      </c>
      <c r="B479" s="30" t="s">
        <v>456</v>
      </c>
      <c r="C479" s="166">
        <v>0</v>
      </c>
    </row>
    <row r="480" spans="1:3">
      <c r="A480" s="30">
        <v>1030432</v>
      </c>
      <c r="B480" s="151" t="s">
        <v>457</v>
      </c>
      <c r="C480" s="31">
        <f>SUM(C481:C485)</f>
        <v>20139</v>
      </c>
    </row>
    <row r="481" spans="1:3">
      <c r="A481" s="30">
        <v>103043204</v>
      </c>
      <c r="B481" s="30" t="s">
        <v>458</v>
      </c>
      <c r="C481" s="166">
        <v>0</v>
      </c>
    </row>
    <row r="482" spans="1:3">
      <c r="A482" s="30">
        <v>103043205</v>
      </c>
      <c r="B482" s="30" t="s">
        <v>459</v>
      </c>
      <c r="C482" s="166">
        <v>0</v>
      </c>
    </row>
    <row r="483" spans="1:3">
      <c r="A483" s="30">
        <v>103043208</v>
      </c>
      <c r="B483" s="30" t="s">
        <v>460</v>
      </c>
      <c r="C483" s="166">
        <v>20112</v>
      </c>
    </row>
    <row r="484" spans="1:3">
      <c r="A484" s="30">
        <v>103043211</v>
      </c>
      <c r="B484" s="30" t="s">
        <v>461</v>
      </c>
      <c r="C484" s="166">
        <v>0</v>
      </c>
    </row>
    <row r="485" spans="1:3">
      <c r="A485" s="30">
        <v>103043250</v>
      </c>
      <c r="B485" s="30" t="s">
        <v>462</v>
      </c>
      <c r="C485" s="166">
        <v>27</v>
      </c>
    </row>
    <row r="486" spans="1:3">
      <c r="A486" s="30">
        <v>1030433</v>
      </c>
      <c r="B486" s="151" t="s">
        <v>463</v>
      </c>
      <c r="C486" s="31">
        <f>SUM(C487:C490)</f>
        <v>486</v>
      </c>
    </row>
    <row r="487" spans="1:3">
      <c r="A487" s="30">
        <v>103043306</v>
      </c>
      <c r="B487" s="30" t="s">
        <v>464</v>
      </c>
      <c r="C487" s="166">
        <v>0</v>
      </c>
    </row>
    <row r="488" spans="1:3">
      <c r="A488" s="30">
        <v>103043310</v>
      </c>
      <c r="B488" s="30" t="s">
        <v>396</v>
      </c>
      <c r="C488" s="166">
        <v>0</v>
      </c>
    </row>
    <row r="489" spans="1:3">
      <c r="A489" s="30">
        <v>103043313</v>
      </c>
      <c r="B489" s="30" t="s">
        <v>465</v>
      </c>
      <c r="C489" s="166">
        <v>476</v>
      </c>
    </row>
    <row r="490" spans="1:3">
      <c r="A490" s="30">
        <v>103043350</v>
      </c>
      <c r="B490" s="30" t="s">
        <v>466</v>
      </c>
      <c r="C490" s="166">
        <v>10</v>
      </c>
    </row>
    <row r="491" spans="1:3">
      <c r="A491" s="30">
        <v>1030434</v>
      </c>
      <c r="B491" s="151" t="s">
        <v>467</v>
      </c>
      <c r="C491" s="31">
        <f>SUM(C492:C496)</f>
        <v>0</v>
      </c>
    </row>
    <row r="492" spans="1:3">
      <c r="A492" s="30">
        <v>103043401</v>
      </c>
      <c r="B492" s="30" t="s">
        <v>468</v>
      </c>
      <c r="C492" s="166">
        <v>0</v>
      </c>
    </row>
    <row r="493" spans="1:3">
      <c r="A493" s="30">
        <v>103043402</v>
      </c>
      <c r="B493" s="30" t="s">
        <v>469</v>
      </c>
      <c r="C493" s="166">
        <v>0</v>
      </c>
    </row>
    <row r="494" spans="1:3">
      <c r="A494" s="30">
        <v>103043403</v>
      </c>
      <c r="B494" s="30" t="s">
        <v>470</v>
      </c>
      <c r="C494" s="166">
        <v>0</v>
      </c>
    </row>
    <row r="495" spans="1:3">
      <c r="A495" s="30">
        <v>103043404</v>
      </c>
      <c r="B495" s="30" t="s">
        <v>471</v>
      </c>
      <c r="C495" s="166">
        <v>0</v>
      </c>
    </row>
    <row r="496" spans="1:3">
      <c r="A496" s="30">
        <v>103043450</v>
      </c>
      <c r="B496" s="30" t="s">
        <v>472</v>
      </c>
      <c r="C496" s="166">
        <v>0</v>
      </c>
    </row>
    <row r="497" spans="1:3">
      <c r="A497" s="30">
        <v>1030435</v>
      </c>
      <c r="B497" s="151" t="s">
        <v>473</v>
      </c>
      <c r="C497" s="31">
        <f>SUM(C498:C500)</f>
        <v>0</v>
      </c>
    </row>
    <row r="498" spans="1:3">
      <c r="A498" s="30">
        <v>103043506</v>
      </c>
      <c r="B498" s="30" t="s">
        <v>396</v>
      </c>
      <c r="C498" s="166">
        <v>0</v>
      </c>
    </row>
    <row r="499" spans="1:3">
      <c r="A499" s="30">
        <v>103043507</v>
      </c>
      <c r="B499" s="30" t="s">
        <v>474</v>
      </c>
      <c r="C499" s="166">
        <v>0</v>
      </c>
    </row>
    <row r="500" spans="1:3">
      <c r="A500" s="30">
        <v>103043550</v>
      </c>
      <c r="B500" s="30" t="s">
        <v>475</v>
      </c>
      <c r="C500" s="166">
        <v>0</v>
      </c>
    </row>
    <row r="501" spans="1:3">
      <c r="A501" s="30">
        <v>1030440</v>
      </c>
      <c r="B501" s="151" t="s">
        <v>476</v>
      </c>
      <c r="C501" s="31">
        <f>SUM(C502:C503)</f>
        <v>0</v>
      </c>
    </row>
    <row r="502" spans="1:3">
      <c r="A502" s="30">
        <v>103044001</v>
      </c>
      <c r="B502" s="30" t="s">
        <v>396</v>
      </c>
      <c r="C502" s="166">
        <v>0</v>
      </c>
    </row>
    <row r="503" spans="1:3">
      <c r="A503" s="30">
        <v>103044050</v>
      </c>
      <c r="B503" s="30" t="s">
        <v>477</v>
      </c>
      <c r="C503" s="166">
        <v>0</v>
      </c>
    </row>
    <row r="504" spans="1:3">
      <c r="A504" s="30">
        <v>1030442</v>
      </c>
      <c r="B504" s="151" t="s">
        <v>478</v>
      </c>
      <c r="C504" s="31">
        <f>SUM(C505:C510)</f>
        <v>0</v>
      </c>
    </row>
    <row r="505" spans="1:3">
      <c r="A505" s="30">
        <v>103044203</v>
      </c>
      <c r="B505" s="30" t="s">
        <v>396</v>
      </c>
      <c r="C505" s="166">
        <v>0</v>
      </c>
    </row>
    <row r="506" spans="1:3">
      <c r="A506" s="30">
        <v>103044208</v>
      </c>
      <c r="B506" s="30" t="s">
        <v>479</v>
      </c>
      <c r="C506" s="166">
        <v>0</v>
      </c>
    </row>
    <row r="507" spans="1:3">
      <c r="A507" s="30">
        <v>103044209</v>
      </c>
      <c r="B507" s="30" t="s">
        <v>480</v>
      </c>
      <c r="C507" s="166">
        <v>0</v>
      </c>
    </row>
    <row r="508" spans="1:3">
      <c r="A508" s="30">
        <v>103044220</v>
      </c>
      <c r="B508" s="30" t="s">
        <v>481</v>
      </c>
      <c r="C508" s="166">
        <v>0</v>
      </c>
    </row>
    <row r="509" spans="1:3">
      <c r="A509" s="30">
        <v>103044221</v>
      </c>
      <c r="B509" s="30" t="s">
        <v>482</v>
      </c>
      <c r="C509" s="166">
        <v>0</v>
      </c>
    </row>
    <row r="510" spans="1:3">
      <c r="A510" s="30">
        <v>103044250</v>
      </c>
      <c r="B510" s="30" t="s">
        <v>483</v>
      </c>
      <c r="C510" s="166">
        <v>0</v>
      </c>
    </row>
    <row r="511" spans="1:3">
      <c r="A511" s="30">
        <v>1030443</v>
      </c>
      <c r="B511" s="151" t="s">
        <v>484</v>
      </c>
      <c r="C511" s="31">
        <f>SUM(C512:C515)</f>
        <v>0</v>
      </c>
    </row>
    <row r="512" spans="1:3">
      <c r="A512" s="30">
        <v>103044306</v>
      </c>
      <c r="B512" s="30" t="s">
        <v>396</v>
      </c>
      <c r="C512" s="166">
        <v>0</v>
      </c>
    </row>
    <row r="513" spans="1:3">
      <c r="A513" s="30">
        <v>103044307</v>
      </c>
      <c r="B513" s="30" t="s">
        <v>485</v>
      </c>
      <c r="C513" s="166">
        <v>0</v>
      </c>
    </row>
    <row r="514" spans="1:3">
      <c r="A514" s="30">
        <v>103044308</v>
      </c>
      <c r="B514" s="30" t="s">
        <v>486</v>
      </c>
      <c r="C514" s="166">
        <v>0</v>
      </c>
    </row>
    <row r="515" spans="1:3">
      <c r="A515" s="30">
        <v>103044350</v>
      </c>
      <c r="B515" s="30" t="s">
        <v>487</v>
      </c>
      <c r="C515" s="166">
        <v>0</v>
      </c>
    </row>
    <row r="516" spans="1:3">
      <c r="A516" s="30">
        <v>1030444</v>
      </c>
      <c r="B516" s="151" t="s">
        <v>488</v>
      </c>
      <c r="C516" s="31">
        <f>SUM(C517:C522)</f>
        <v>28</v>
      </c>
    </row>
    <row r="517" spans="1:3">
      <c r="A517" s="30">
        <v>103044414</v>
      </c>
      <c r="B517" s="30" t="s">
        <v>489</v>
      </c>
      <c r="C517" s="166">
        <v>0</v>
      </c>
    </row>
    <row r="518" spans="1:3">
      <c r="A518" s="30">
        <v>103044416</v>
      </c>
      <c r="B518" s="30" t="s">
        <v>490</v>
      </c>
      <c r="C518" s="166">
        <v>0</v>
      </c>
    </row>
    <row r="519" spans="1:3">
      <c r="A519" s="30">
        <v>103044433</v>
      </c>
      <c r="B519" s="30" t="s">
        <v>491</v>
      </c>
      <c r="C519" s="166">
        <v>0</v>
      </c>
    </row>
    <row r="520" spans="1:3">
      <c r="A520" s="30">
        <v>103044434</v>
      </c>
      <c r="B520" s="30" t="s">
        <v>492</v>
      </c>
      <c r="C520" s="166">
        <v>0</v>
      </c>
    </row>
    <row r="521" spans="1:3">
      <c r="A521" s="30">
        <v>103044435</v>
      </c>
      <c r="B521" s="30" t="s">
        <v>493</v>
      </c>
      <c r="C521" s="166">
        <v>0</v>
      </c>
    </row>
    <row r="522" spans="1:3">
      <c r="A522" s="30">
        <v>103044450</v>
      </c>
      <c r="B522" s="30" t="s">
        <v>494</v>
      </c>
      <c r="C522" s="166">
        <v>28</v>
      </c>
    </row>
    <row r="523" spans="1:3">
      <c r="A523" s="30">
        <v>1030445</v>
      </c>
      <c r="B523" s="151" t="s">
        <v>495</v>
      </c>
      <c r="C523" s="31">
        <f>SUM(C524:C525)</f>
        <v>0</v>
      </c>
    </row>
    <row r="524" spans="1:3">
      <c r="A524" s="30">
        <v>103044507</v>
      </c>
      <c r="B524" s="30" t="s">
        <v>496</v>
      </c>
      <c r="C524" s="166">
        <v>0</v>
      </c>
    </row>
    <row r="525" spans="1:3">
      <c r="A525" s="30">
        <v>103044550</v>
      </c>
      <c r="B525" s="30" t="s">
        <v>497</v>
      </c>
      <c r="C525" s="166">
        <v>0</v>
      </c>
    </row>
    <row r="526" spans="1:3">
      <c r="A526" s="30">
        <v>1030446</v>
      </c>
      <c r="B526" s="151" t="s">
        <v>498</v>
      </c>
      <c r="C526" s="31">
        <f>SUM(C527:C529)</f>
        <v>103</v>
      </c>
    </row>
    <row r="527" spans="1:3">
      <c r="A527" s="30">
        <v>103044608</v>
      </c>
      <c r="B527" s="30" t="s">
        <v>396</v>
      </c>
      <c r="C527" s="166">
        <v>0</v>
      </c>
    </row>
    <row r="528" spans="1:3">
      <c r="A528" s="30">
        <v>103044609</v>
      </c>
      <c r="B528" s="30" t="s">
        <v>499</v>
      </c>
      <c r="C528" s="166">
        <v>103</v>
      </c>
    </row>
    <row r="529" spans="1:3">
      <c r="A529" s="30">
        <v>103044650</v>
      </c>
      <c r="B529" s="30" t="s">
        <v>500</v>
      </c>
      <c r="C529" s="166">
        <v>0</v>
      </c>
    </row>
    <row r="530" spans="1:3">
      <c r="A530" s="30">
        <v>1030447</v>
      </c>
      <c r="B530" s="151" t="s">
        <v>501</v>
      </c>
      <c r="C530" s="31">
        <f>SUM(C531:C538)</f>
        <v>54</v>
      </c>
    </row>
    <row r="531" spans="1:3">
      <c r="A531" s="30">
        <v>103044709</v>
      </c>
      <c r="B531" s="30" t="s">
        <v>502</v>
      </c>
      <c r="C531" s="166">
        <v>0</v>
      </c>
    </row>
    <row r="532" spans="1:3">
      <c r="A532" s="30">
        <v>103044712</v>
      </c>
      <c r="B532" s="30" t="s">
        <v>503</v>
      </c>
      <c r="C532" s="166">
        <v>0</v>
      </c>
    </row>
    <row r="533" spans="1:3">
      <c r="A533" s="30">
        <v>103044713</v>
      </c>
      <c r="B533" s="30" t="s">
        <v>396</v>
      </c>
      <c r="C533" s="166">
        <v>0</v>
      </c>
    </row>
    <row r="534" spans="1:3">
      <c r="A534" s="30">
        <v>103044715</v>
      </c>
      <c r="B534" s="30" t="s">
        <v>504</v>
      </c>
      <c r="C534" s="166">
        <v>0</v>
      </c>
    </row>
    <row r="535" spans="1:3">
      <c r="A535" s="30">
        <v>103044730</v>
      </c>
      <c r="B535" s="30" t="s">
        <v>505</v>
      </c>
      <c r="C535" s="166">
        <v>0</v>
      </c>
    </row>
    <row r="536" spans="1:3">
      <c r="A536" s="30">
        <v>103044731</v>
      </c>
      <c r="B536" s="30" t="s">
        <v>506</v>
      </c>
      <c r="C536" s="166">
        <v>0</v>
      </c>
    </row>
    <row r="537" spans="1:3">
      <c r="A537" s="30">
        <v>103044733</v>
      </c>
      <c r="B537" s="30" t="s">
        <v>507</v>
      </c>
      <c r="C537" s="166">
        <v>0</v>
      </c>
    </row>
    <row r="538" spans="1:3">
      <c r="A538" s="30">
        <v>103044750</v>
      </c>
      <c r="B538" s="30" t="s">
        <v>508</v>
      </c>
      <c r="C538" s="166">
        <v>54</v>
      </c>
    </row>
    <row r="539" spans="1:3">
      <c r="A539" s="30">
        <v>1030448</v>
      </c>
      <c r="B539" s="151" t="s">
        <v>509</v>
      </c>
      <c r="C539" s="31">
        <f>SUM(C540:C542)</f>
        <v>0</v>
      </c>
    </row>
    <row r="540" spans="1:3">
      <c r="A540" s="30">
        <v>103044801</v>
      </c>
      <c r="B540" s="30" t="s">
        <v>510</v>
      </c>
      <c r="C540" s="166">
        <v>0</v>
      </c>
    </row>
    <row r="541" spans="1:3">
      <c r="A541" s="30">
        <v>103044802</v>
      </c>
      <c r="B541" s="30" t="s">
        <v>511</v>
      </c>
      <c r="C541" s="166">
        <v>0</v>
      </c>
    </row>
    <row r="542" spans="1:3">
      <c r="A542" s="30">
        <v>103044850</v>
      </c>
      <c r="B542" s="30" t="s">
        <v>512</v>
      </c>
      <c r="C542" s="166">
        <v>0</v>
      </c>
    </row>
    <row r="543" spans="1:3">
      <c r="A543" s="30">
        <v>1030449</v>
      </c>
      <c r="B543" s="151" t="s">
        <v>513</v>
      </c>
      <c r="C543" s="31">
        <f>SUM(C544:C546)</f>
        <v>0</v>
      </c>
    </row>
    <row r="544" spans="1:3">
      <c r="A544" s="30">
        <v>103044907</v>
      </c>
      <c r="B544" s="30" t="s">
        <v>437</v>
      </c>
      <c r="C544" s="166">
        <v>0</v>
      </c>
    </row>
    <row r="545" spans="1:3">
      <c r="A545" s="30">
        <v>103044908</v>
      </c>
      <c r="B545" s="30" t="s">
        <v>514</v>
      </c>
      <c r="C545" s="166">
        <v>0</v>
      </c>
    </row>
    <row r="546" spans="1:3">
      <c r="A546" s="30">
        <v>103044950</v>
      </c>
      <c r="B546" s="30" t="s">
        <v>515</v>
      </c>
      <c r="C546" s="166">
        <v>0</v>
      </c>
    </row>
    <row r="547" spans="1:3">
      <c r="A547" s="30">
        <v>1030450</v>
      </c>
      <c r="B547" s="151" t="s">
        <v>516</v>
      </c>
      <c r="C547" s="31">
        <f>SUM(C548:C550)</f>
        <v>0</v>
      </c>
    </row>
    <row r="548" spans="1:3">
      <c r="A548" s="30">
        <v>103045002</v>
      </c>
      <c r="B548" s="30" t="s">
        <v>517</v>
      </c>
      <c r="C548" s="166">
        <v>0</v>
      </c>
    </row>
    <row r="549" spans="1:3">
      <c r="A549" s="30">
        <v>103045004</v>
      </c>
      <c r="B549" s="30" t="s">
        <v>518</v>
      </c>
      <c r="C549" s="166">
        <v>0</v>
      </c>
    </row>
    <row r="550" spans="1:3">
      <c r="A550" s="30">
        <v>103045050</v>
      </c>
      <c r="B550" s="30" t="s">
        <v>519</v>
      </c>
      <c r="C550" s="166">
        <v>0</v>
      </c>
    </row>
    <row r="551" spans="1:3">
      <c r="A551" s="30">
        <v>1030451</v>
      </c>
      <c r="B551" s="151" t="s">
        <v>520</v>
      </c>
      <c r="C551" s="31">
        <f>SUM(C552:C555)</f>
        <v>0</v>
      </c>
    </row>
    <row r="552" spans="1:3">
      <c r="A552" s="30">
        <v>103045101</v>
      </c>
      <c r="B552" s="30" t="s">
        <v>521</v>
      </c>
      <c r="C552" s="166">
        <v>0</v>
      </c>
    </row>
    <row r="553" spans="1:3">
      <c r="A553" s="30">
        <v>103045102</v>
      </c>
      <c r="B553" s="30" t="s">
        <v>522</v>
      </c>
      <c r="C553" s="166">
        <v>0</v>
      </c>
    </row>
    <row r="554" spans="1:3">
      <c r="A554" s="30">
        <v>103045103</v>
      </c>
      <c r="B554" s="30" t="s">
        <v>523</v>
      </c>
      <c r="C554" s="166">
        <v>0</v>
      </c>
    </row>
    <row r="555" spans="1:3">
      <c r="A555" s="30">
        <v>103045150</v>
      </c>
      <c r="B555" s="30" t="s">
        <v>524</v>
      </c>
      <c r="C555" s="166">
        <v>0</v>
      </c>
    </row>
    <row r="556" spans="1:3">
      <c r="A556" s="30">
        <v>1030452</v>
      </c>
      <c r="B556" s="151" t="s">
        <v>525</v>
      </c>
      <c r="C556" s="31">
        <f>SUM(C557:C560)</f>
        <v>0</v>
      </c>
    </row>
    <row r="557" spans="1:3">
      <c r="A557" s="30">
        <v>103045201</v>
      </c>
      <c r="B557" s="30" t="s">
        <v>526</v>
      </c>
      <c r="C557" s="166">
        <v>0</v>
      </c>
    </row>
    <row r="558" spans="1:3">
      <c r="A558" s="30">
        <v>103045202</v>
      </c>
      <c r="B558" s="30" t="s">
        <v>527</v>
      </c>
      <c r="C558" s="166">
        <v>0</v>
      </c>
    </row>
    <row r="559" spans="1:3">
      <c r="A559" s="30">
        <v>103045203</v>
      </c>
      <c r="B559" s="30" t="s">
        <v>396</v>
      </c>
      <c r="C559" s="166">
        <v>0</v>
      </c>
    </row>
    <row r="560" spans="1:3">
      <c r="A560" s="30">
        <v>103045250</v>
      </c>
      <c r="B560" s="30" t="s">
        <v>528</v>
      </c>
      <c r="C560" s="166">
        <v>0</v>
      </c>
    </row>
    <row r="561" spans="1:3">
      <c r="A561" s="30">
        <v>1030455</v>
      </c>
      <c r="B561" s="151" t="s">
        <v>529</v>
      </c>
      <c r="C561" s="31">
        <f>SUM(C562:C563)</f>
        <v>0</v>
      </c>
    </row>
    <row r="562" spans="1:3">
      <c r="A562" s="30">
        <v>103045501</v>
      </c>
      <c r="B562" s="30" t="s">
        <v>530</v>
      </c>
      <c r="C562" s="166">
        <v>0</v>
      </c>
    </row>
    <row r="563" spans="1:3">
      <c r="A563" s="30">
        <v>103045550</v>
      </c>
      <c r="B563" s="30" t="s">
        <v>531</v>
      </c>
      <c r="C563" s="166">
        <v>0</v>
      </c>
    </row>
    <row r="564" spans="1:3">
      <c r="A564" s="30">
        <v>1030456</v>
      </c>
      <c r="B564" s="151" t="s">
        <v>532</v>
      </c>
      <c r="C564" s="31">
        <f t="shared" ref="C564:C568" si="1">C565</f>
        <v>0</v>
      </c>
    </row>
    <row r="565" spans="1:3">
      <c r="A565" s="30">
        <v>103045650</v>
      </c>
      <c r="B565" s="30" t="s">
        <v>533</v>
      </c>
      <c r="C565" s="166">
        <v>0</v>
      </c>
    </row>
    <row r="566" spans="1:3">
      <c r="A566" s="30">
        <v>1030457</v>
      </c>
      <c r="B566" s="151" t="s">
        <v>534</v>
      </c>
      <c r="C566" s="31">
        <f t="shared" si="1"/>
        <v>0</v>
      </c>
    </row>
    <row r="567" spans="1:3">
      <c r="A567" s="30">
        <v>103045750</v>
      </c>
      <c r="B567" s="30" t="s">
        <v>535</v>
      </c>
      <c r="C567" s="166">
        <v>0</v>
      </c>
    </row>
    <row r="568" spans="1:3">
      <c r="A568" s="30">
        <v>1030458</v>
      </c>
      <c r="B568" s="151" t="s">
        <v>536</v>
      </c>
      <c r="C568" s="31">
        <f t="shared" si="1"/>
        <v>0</v>
      </c>
    </row>
    <row r="569" spans="1:3">
      <c r="A569" s="30">
        <v>103045850</v>
      </c>
      <c r="B569" s="30" t="s">
        <v>537</v>
      </c>
      <c r="C569" s="166">
        <v>0</v>
      </c>
    </row>
    <row r="570" spans="1:3">
      <c r="A570" s="30">
        <v>1030459</v>
      </c>
      <c r="B570" s="151" t="s">
        <v>538</v>
      </c>
      <c r="C570" s="31">
        <f>SUM(C571:C572)</f>
        <v>0</v>
      </c>
    </row>
    <row r="571" spans="1:3">
      <c r="A571" s="30">
        <v>103045902</v>
      </c>
      <c r="B571" s="30" t="s">
        <v>539</v>
      </c>
      <c r="C571" s="166">
        <v>0</v>
      </c>
    </row>
    <row r="572" spans="1:3">
      <c r="A572" s="30">
        <v>103045950</v>
      </c>
      <c r="B572" s="30" t="s">
        <v>540</v>
      </c>
      <c r="C572" s="166">
        <v>0</v>
      </c>
    </row>
    <row r="573" spans="1:3">
      <c r="A573" s="30">
        <v>1030461</v>
      </c>
      <c r="B573" s="151" t="s">
        <v>541</v>
      </c>
      <c r="C573" s="31">
        <f>SUM(C574:C575)</f>
        <v>0</v>
      </c>
    </row>
    <row r="574" spans="1:3">
      <c r="A574" s="30">
        <v>103046101</v>
      </c>
      <c r="B574" s="30" t="s">
        <v>396</v>
      </c>
      <c r="C574" s="166">
        <v>0</v>
      </c>
    </row>
    <row r="575" spans="1:3">
      <c r="A575" s="30">
        <v>103046150</v>
      </c>
      <c r="B575" s="30" t="s">
        <v>542</v>
      </c>
      <c r="C575" s="166">
        <v>0</v>
      </c>
    </row>
    <row r="576" spans="1:3">
      <c r="A576" s="30">
        <v>1030499</v>
      </c>
      <c r="B576" s="151" t="s">
        <v>543</v>
      </c>
      <c r="C576" s="31">
        <f>SUM(C577:C578)</f>
        <v>0</v>
      </c>
    </row>
    <row r="577" spans="1:3">
      <c r="A577" s="30">
        <v>103049901</v>
      </c>
      <c r="B577" s="30" t="s">
        <v>544</v>
      </c>
      <c r="C577" s="166">
        <v>0</v>
      </c>
    </row>
    <row r="578" spans="1:3">
      <c r="A578" s="30">
        <v>103049950</v>
      </c>
      <c r="B578" s="30" t="s">
        <v>545</v>
      </c>
      <c r="C578" s="166">
        <v>0</v>
      </c>
    </row>
    <row r="579" spans="1:3">
      <c r="A579" s="30">
        <v>10305</v>
      </c>
      <c r="B579" s="151" t="s">
        <v>546</v>
      </c>
      <c r="C579" s="31">
        <f>SUM(C580,C611,C616:C617)</f>
        <v>6846</v>
      </c>
    </row>
    <row r="580" spans="1:3">
      <c r="A580" s="30">
        <v>1030501</v>
      </c>
      <c r="B580" s="151" t="s">
        <v>547</v>
      </c>
      <c r="C580" s="31">
        <f>SUM(C581:C610)</f>
        <v>6846</v>
      </c>
    </row>
    <row r="581" spans="1:3">
      <c r="A581" s="30">
        <v>103050101</v>
      </c>
      <c r="B581" s="30" t="s">
        <v>548</v>
      </c>
      <c r="C581" s="166">
        <v>5347</v>
      </c>
    </row>
    <row r="582" spans="1:3">
      <c r="A582" s="30">
        <v>103050102</v>
      </c>
      <c r="B582" s="30" t="s">
        <v>549</v>
      </c>
      <c r="C582" s="166">
        <v>0</v>
      </c>
    </row>
    <row r="583" spans="1:3">
      <c r="A583" s="30">
        <v>103050103</v>
      </c>
      <c r="B583" s="30" t="s">
        <v>550</v>
      </c>
      <c r="C583" s="166">
        <v>0</v>
      </c>
    </row>
    <row r="584" spans="1:3">
      <c r="A584" s="30">
        <v>103050105</v>
      </c>
      <c r="B584" s="30" t="s">
        <v>551</v>
      </c>
      <c r="C584" s="166">
        <v>3</v>
      </c>
    </row>
    <row r="585" spans="1:3">
      <c r="A585" s="30">
        <v>103050107</v>
      </c>
      <c r="B585" s="30" t="s">
        <v>552</v>
      </c>
      <c r="C585" s="166">
        <v>0</v>
      </c>
    </row>
    <row r="586" spans="1:3">
      <c r="A586" s="30">
        <v>103050108</v>
      </c>
      <c r="B586" s="30" t="s">
        <v>553</v>
      </c>
      <c r="C586" s="166">
        <v>0</v>
      </c>
    </row>
    <row r="587" spans="1:3">
      <c r="A587" s="30">
        <v>103050109</v>
      </c>
      <c r="B587" s="30" t="s">
        <v>554</v>
      </c>
      <c r="C587" s="166">
        <v>0</v>
      </c>
    </row>
    <row r="588" spans="1:3">
      <c r="A588" s="30">
        <v>103050110</v>
      </c>
      <c r="B588" s="30" t="s">
        <v>555</v>
      </c>
      <c r="C588" s="166">
        <v>22</v>
      </c>
    </row>
    <row r="589" spans="1:3">
      <c r="A589" s="30">
        <v>103050111</v>
      </c>
      <c r="B589" s="30" t="s">
        <v>556</v>
      </c>
      <c r="C589" s="166">
        <v>0</v>
      </c>
    </row>
    <row r="590" spans="1:3">
      <c r="A590" s="30">
        <v>103050112</v>
      </c>
      <c r="B590" s="30" t="s">
        <v>557</v>
      </c>
      <c r="C590" s="166">
        <v>0</v>
      </c>
    </row>
    <row r="591" spans="1:3">
      <c r="A591" s="30">
        <v>103050113</v>
      </c>
      <c r="B591" s="30" t="s">
        <v>558</v>
      </c>
      <c r="C591" s="166">
        <v>0</v>
      </c>
    </row>
    <row r="592" spans="1:3">
      <c r="A592" s="30">
        <v>103050114</v>
      </c>
      <c r="B592" s="30" t="s">
        <v>559</v>
      </c>
      <c r="C592" s="166">
        <v>6</v>
      </c>
    </row>
    <row r="593" spans="1:3">
      <c r="A593" s="30">
        <v>103050115</v>
      </c>
      <c r="B593" s="30" t="s">
        <v>560</v>
      </c>
      <c r="C593" s="166">
        <v>0</v>
      </c>
    </row>
    <row r="594" spans="1:3">
      <c r="A594" s="30">
        <v>103050116</v>
      </c>
      <c r="B594" s="30" t="s">
        <v>561</v>
      </c>
      <c r="C594" s="166">
        <v>2</v>
      </c>
    </row>
    <row r="595" spans="1:3">
      <c r="A595" s="30">
        <v>103050117</v>
      </c>
      <c r="B595" s="30" t="s">
        <v>562</v>
      </c>
      <c r="C595" s="166">
        <v>0</v>
      </c>
    </row>
    <row r="596" spans="1:3">
      <c r="A596" s="30">
        <v>103050119</v>
      </c>
      <c r="B596" s="30" t="s">
        <v>563</v>
      </c>
      <c r="C596" s="166">
        <v>0</v>
      </c>
    </row>
    <row r="597" spans="1:3">
      <c r="A597" s="30">
        <v>103050120</v>
      </c>
      <c r="B597" s="30" t="s">
        <v>564</v>
      </c>
      <c r="C597" s="166">
        <v>0</v>
      </c>
    </row>
    <row r="598" spans="1:3">
      <c r="A598" s="30">
        <v>103050121</v>
      </c>
      <c r="B598" s="30" t="s">
        <v>565</v>
      </c>
      <c r="C598" s="166">
        <v>0</v>
      </c>
    </row>
    <row r="599" spans="1:3">
      <c r="A599" s="30">
        <v>103050122</v>
      </c>
      <c r="B599" s="30" t="s">
        <v>566</v>
      </c>
      <c r="C599" s="166">
        <v>326</v>
      </c>
    </row>
    <row r="600" spans="1:3">
      <c r="A600" s="30">
        <v>103050123</v>
      </c>
      <c r="B600" s="30" t="s">
        <v>567</v>
      </c>
      <c r="C600" s="166">
        <v>152</v>
      </c>
    </row>
    <row r="601" spans="1:3">
      <c r="A601" s="30">
        <v>103050124</v>
      </c>
      <c r="B601" s="30" t="s">
        <v>568</v>
      </c>
      <c r="C601" s="166">
        <v>0</v>
      </c>
    </row>
    <row r="602" spans="1:3">
      <c r="A602" s="30">
        <v>103050125</v>
      </c>
      <c r="B602" s="30" t="s">
        <v>569</v>
      </c>
      <c r="C602" s="166">
        <v>34</v>
      </c>
    </row>
    <row r="603" spans="1:3">
      <c r="A603" s="30">
        <v>103050126</v>
      </c>
      <c r="B603" s="30" t="s">
        <v>570</v>
      </c>
      <c r="C603" s="166">
        <v>31</v>
      </c>
    </row>
    <row r="604" spans="1:3">
      <c r="A604" s="30">
        <v>103050127</v>
      </c>
      <c r="B604" s="30" t="s">
        <v>571</v>
      </c>
      <c r="C604" s="166">
        <v>0</v>
      </c>
    </row>
    <row r="605" spans="1:3">
      <c r="A605" s="30">
        <v>103050128</v>
      </c>
      <c r="B605" s="30" t="s">
        <v>572</v>
      </c>
      <c r="C605" s="166">
        <v>0</v>
      </c>
    </row>
    <row r="606" spans="1:3">
      <c r="A606" s="30">
        <v>103050129</v>
      </c>
      <c r="B606" s="30" t="s">
        <v>573</v>
      </c>
      <c r="C606" s="166">
        <v>0</v>
      </c>
    </row>
    <row r="607" spans="1:3">
      <c r="A607" s="30">
        <v>103050130</v>
      </c>
      <c r="B607" s="30" t="s">
        <v>574</v>
      </c>
      <c r="C607" s="166">
        <v>0</v>
      </c>
    </row>
    <row r="608" spans="1:3">
      <c r="A608" s="30">
        <v>103050131</v>
      </c>
      <c r="B608" s="30" t="s">
        <v>575</v>
      </c>
      <c r="C608" s="166">
        <v>171</v>
      </c>
    </row>
    <row r="609" spans="1:3">
      <c r="A609" s="30">
        <v>103050132</v>
      </c>
      <c r="B609" s="30" t="s">
        <v>576</v>
      </c>
      <c r="C609" s="166">
        <v>0</v>
      </c>
    </row>
    <row r="610" spans="1:3">
      <c r="A610" s="30">
        <v>103050199</v>
      </c>
      <c r="B610" s="30" t="s">
        <v>577</v>
      </c>
      <c r="C610" s="166">
        <v>752</v>
      </c>
    </row>
    <row r="611" spans="1:3">
      <c r="A611" s="30">
        <v>1030502</v>
      </c>
      <c r="B611" s="151" t="s">
        <v>578</v>
      </c>
      <c r="C611" s="31">
        <f>SUM(C612:C615)</f>
        <v>0</v>
      </c>
    </row>
    <row r="612" spans="1:3">
      <c r="A612" s="30">
        <v>103050201</v>
      </c>
      <c r="B612" s="30" t="s">
        <v>579</v>
      </c>
      <c r="C612" s="166">
        <v>0</v>
      </c>
    </row>
    <row r="613" spans="1:3">
      <c r="A613" s="30">
        <v>103050202</v>
      </c>
      <c r="B613" s="30" t="s">
        <v>580</v>
      </c>
      <c r="C613" s="166">
        <v>0</v>
      </c>
    </row>
    <row r="614" spans="1:3">
      <c r="A614" s="30">
        <v>103050203</v>
      </c>
      <c r="B614" s="30" t="s">
        <v>581</v>
      </c>
      <c r="C614" s="166">
        <v>0</v>
      </c>
    </row>
    <row r="615" spans="1:3">
      <c r="A615" s="30">
        <v>103050299</v>
      </c>
      <c r="B615" s="30" t="s">
        <v>582</v>
      </c>
      <c r="C615" s="166">
        <v>0</v>
      </c>
    </row>
    <row r="616" spans="1:3">
      <c r="A616" s="30">
        <v>1030503</v>
      </c>
      <c r="B616" s="151" t="s">
        <v>583</v>
      </c>
      <c r="C616" s="166">
        <v>0</v>
      </c>
    </row>
    <row r="617" spans="1:3">
      <c r="A617" s="30">
        <v>1030509</v>
      </c>
      <c r="B617" s="151" t="s">
        <v>584</v>
      </c>
      <c r="C617" s="166">
        <v>0</v>
      </c>
    </row>
    <row r="618" spans="1:3">
      <c r="A618" s="30">
        <v>10306</v>
      </c>
      <c r="B618" s="151" t="s">
        <v>585</v>
      </c>
      <c r="C618" s="31">
        <f>SUM(C619,C623,C626,C628,C630,C631,C635,C636)</f>
        <v>0</v>
      </c>
    </row>
    <row r="619" spans="1:3">
      <c r="A619" s="30">
        <v>1030601</v>
      </c>
      <c r="B619" s="151" t="s">
        <v>586</v>
      </c>
      <c r="C619" s="31">
        <f>SUM(C620:C622)</f>
        <v>0</v>
      </c>
    </row>
    <row r="620" spans="1:3">
      <c r="A620" s="30">
        <v>103060101</v>
      </c>
      <c r="B620" s="30" t="s">
        <v>587</v>
      </c>
      <c r="C620" s="166">
        <v>0</v>
      </c>
    </row>
    <row r="621" spans="1:3">
      <c r="A621" s="30">
        <v>103060102</v>
      </c>
      <c r="B621" s="30" t="s">
        <v>588</v>
      </c>
      <c r="C621" s="166">
        <v>0</v>
      </c>
    </row>
    <row r="622" spans="1:3">
      <c r="A622" s="30">
        <v>103060199</v>
      </c>
      <c r="B622" s="30" t="s">
        <v>589</v>
      </c>
      <c r="C622" s="166">
        <v>0</v>
      </c>
    </row>
    <row r="623" spans="1:3">
      <c r="A623" s="30">
        <v>1030602</v>
      </c>
      <c r="B623" s="151" t="s">
        <v>590</v>
      </c>
      <c r="C623" s="31">
        <f>SUM(C624:C625)</f>
        <v>0</v>
      </c>
    </row>
    <row r="624" spans="1:3">
      <c r="A624" s="30">
        <v>103060201</v>
      </c>
      <c r="B624" s="30" t="s">
        <v>591</v>
      </c>
      <c r="C624" s="166">
        <v>0</v>
      </c>
    </row>
    <row r="625" spans="1:3">
      <c r="A625" s="30">
        <v>103060299</v>
      </c>
      <c r="B625" s="30" t="s">
        <v>592</v>
      </c>
      <c r="C625" s="166">
        <v>0</v>
      </c>
    </row>
    <row r="626" spans="1:3">
      <c r="A626" s="30">
        <v>1030603</v>
      </c>
      <c r="B626" s="151" t="s">
        <v>593</v>
      </c>
      <c r="C626" s="31">
        <f>C627</f>
        <v>0</v>
      </c>
    </row>
    <row r="627" spans="1:3">
      <c r="A627" s="30">
        <v>103060399</v>
      </c>
      <c r="B627" s="30" t="s">
        <v>594</v>
      </c>
      <c r="C627" s="166">
        <v>0</v>
      </c>
    </row>
    <row r="628" spans="1:3">
      <c r="A628" s="30">
        <v>1030604</v>
      </c>
      <c r="B628" s="151" t="s">
        <v>595</v>
      </c>
      <c r="C628" s="31">
        <f>C629</f>
        <v>0</v>
      </c>
    </row>
    <row r="629" spans="1:3">
      <c r="A629" s="30">
        <v>103060499</v>
      </c>
      <c r="B629" s="30" t="s">
        <v>596</v>
      </c>
      <c r="C629" s="166">
        <v>0</v>
      </c>
    </row>
    <row r="630" spans="1:3">
      <c r="A630" s="30">
        <v>1030605</v>
      </c>
      <c r="B630" s="151" t="s">
        <v>597</v>
      </c>
      <c r="C630" s="166">
        <v>0</v>
      </c>
    </row>
    <row r="631" spans="1:3">
      <c r="A631" s="30">
        <v>1030606</v>
      </c>
      <c r="B631" s="151" t="s">
        <v>598</v>
      </c>
      <c r="C631" s="31">
        <f>SUM(C632:C634)</f>
        <v>0</v>
      </c>
    </row>
    <row r="632" spans="1:3">
      <c r="A632" s="30">
        <v>103060601</v>
      </c>
      <c r="B632" s="30" t="s">
        <v>599</v>
      </c>
      <c r="C632" s="166">
        <v>0</v>
      </c>
    </row>
    <row r="633" spans="1:3">
      <c r="A633" s="30">
        <v>103060602</v>
      </c>
      <c r="B633" s="30" t="s">
        <v>600</v>
      </c>
      <c r="C633" s="166">
        <v>0</v>
      </c>
    </row>
    <row r="634" spans="1:3">
      <c r="A634" s="30">
        <v>103060699</v>
      </c>
      <c r="B634" s="30" t="s">
        <v>601</v>
      </c>
      <c r="C634" s="166">
        <v>0</v>
      </c>
    </row>
    <row r="635" spans="1:3">
      <c r="A635" s="30">
        <v>1030607</v>
      </c>
      <c r="B635" s="151" t="s">
        <v>602</v>
      </c>
      <c r="C635" s="166">
        <v>0</v>
      </c>
    </row>
    <row r="636" spans="1:3">
      <c r="A636" s="30">
        <v>1030699</v>
      </c>
      <c r="B636" s="151" t="s">
        <v>603</v>
      </c>
      <c r="C636" s="166">
        <v>0</v>
      </c>
    </row>
    <row r="637" spans="1:3">
      <c r="A637" s="30">
        <v>10307</v>
      </c>
      <c r="B637" s="151" t="s">
        <v>604</v>
      </c>
      <c r="C637" s="31">
        <f>SUM(C638,C641,C648:C650,C655,C661:C662,C665,C666,C669:C672,C677:C681,C684:C685,C689)</f>
        <v>11093</v>
      </c>
    </row>
    <row r="638" spans="1:3">
      <c r="A638" s="30">
        <v>1030701</v>
      </c>
      <c r="B638" s="151" t="s">
        <v>605</v>
      </c>
      <c r="C638" s="31">
        <f>SUM(C639:C640)</f>
        <v>0</v>
      </c>
    </row>
    <row r="639" spans="1:3">
      <c r="A639" s="30">
        <v>103070101</v>
      </c>
      <c r="B639" s="30" t="s">
        <v>606</v>
      </c>
      <c r="C639" s="166">
        <v>0</v>
      </c>
    </row>
    <row r="640" spans="1:3">
      <c r="A640" s="30">
        <v>103070102</v>
      </c>
      <c r="B640" s="30" t="s">
        <v>607</v>
      </c>
      <c r="C640" s="166">
        <v>0</v>
      </c>
    </row>
    <row r="641" spans="1:3">
      <c r="A641" s="30">
        <v>1030702</v>
      </c>
      <c r="B641" s="151" t="s">
        <v>608</v>
      </c>
      <c r="C641" s="31">
        <f>SUM(C642:C647)</f>
        <v>0</v>
      </c>
    </row>
    <row r="642" spans="1:3">
      <c r="A642" s="30">
        <v>103070201</v>
      </c>
      <c r="B642" s="30" t="s">
        <v>609</v>
      </c>
      <c r="C642" s="166">
        <v>0</v>
      </c>
    </row>
    <row r="643" spans="1:3">
      <c r="A643" s="30">
        <v>103070202</v>
      </c>
      <c r="B643" s="30" t="s">
        <v>610</v>
      </c>
      <c r="C643" s="166">
        <v>0</v>
      </c>
    </row>
    <row r="644" spans="1:3">
      <c r="A644" s="30">
        <v>103070203</v>
      </c>
      <c r="B644" s="30" t="s">
        <v>611</v>
      </c>
      <c r="C644" s="166">
        <v>0</v>
      </c>
    </row>
    <row r="645" spans="1:3">
      <c r="A645" s="30">
        <v>103070204</v>
      </c>
      <c r="B645" s="30" t="s">
        <v>612</v>
      </c>
      <c r="C645" s="166">
        <v>0</v>
      </c>
    </row>
    <row r="646" spans="1:3">
      <c r="A646" s="30">
        <v>103070205</v>
      </c>
      <c r="B646" s="30" t="s">
        <v>613</v>
      </c>
      <c r="C646" s="166">
        <v>0</v>
      </c>
    </row>
    <row r="647" spans="1:3">
      <c r="A647" s="30">
        <v>103070206</v>
      </c>
      <c r="B647" s="30" t="s">
        <v>614</v>
      </c>
      <c r="C647" s="166">
        <v>0</v>
      </c>
    </row>
    <row r="648" spans="1:3">
      <c r="A648" s="30">
        <v>1030703</v>
      </c>
      <c r="B648" s="151" t="s">
        <v>615</v>
      </c>
      <c r="C648" s="166">
        <v>0</v>
      </c>
    </row>
    <row r="649" spans="1:3">
      <c r="A649" s="30">
        <v>1030704</v>
      </c>
      <c r="B649" s="151" t="s">
        <v>616</v>
      </c>
      <c r="C649" s="166">
        <v>0</v>
      </c>
    </row>
    <row r="650" spans="1:3">
      <c r="A650" s="30">
        <v>1030705</v>
      </c>
      <c r="B650" s="151" t="s">
        <v>617</v>
      </c>
      <c r="C650" s="31">
        <f>SUM(C651:C654)</f>
        <v>509</v>
      </c>
    </row>
    <row r="651" spans="1:3">
      <c r="A651" s="30">
        <v>103070501</v>
      </c>
      <c r="B651" s="30" t="s">
        <v>618</v>
      </c>
      <c r="C651" s="166">
        <v>35</v>
      </c>
    </row>
    <row r="652" spans="1:3">
      <c r="A652" s="30">
        <v>103070502</v>
      </c>
      <c r="B652" s="30" t="s">
        <v>619</v>
      </c>
      <c r="C652" s="166">
        <v>0</v>
      </c>
    </row>
    <row r="653" spans="1:3">
      <c r="A653" s="30">
        <v>103070503</v>
      </c>
      <c r="B653" s="30" t="s">
        <v>620</v>
      </c>
      <c r="C653" s="166">
        <v>0</v>
      </c>
    </row>
    <row r="654" spans="1:3">
      <c r="A654" s="30">
        <v>103070599</v>
      </c>
      <c r="B654" s="30" t="s">
        <v>621</v>
      </c>
      <c r="C654" s="166">
        <v>474</v>
      </c>
    </row>
    <row r="655" spans="1:3">
      <c r="A655" s="30">
        <v>1030706</v>
      </c>
      <c r="B655" s="151" t="s">
        <v>622</v>
      </c>
      <c r="C655" s="31">
        <f>SUM(C656:C660)</f>
        <v>9681</v>
      </c>
    </row>
    <row r="656" spans="1:3">
      <c r="A656" s="30">
        <v>103070601</v>
      </c>
      <c r="B656" s="30" t="s">
        <v>623</v>
      </c>
      <c r="C656" s="166">
        <v>0</v>
      </c>
    </row>
    <row r="657" spans="1:3">
      <c r="A657" s="30">
        <v>103070602</v>
      </c>
      <c r="B657" s="30" t="s">
        <v>624</v>
      </c>
      <c r="C657" s="166">
        <v>0</v>
      </c>
    </row>
    <row r="658" spans="1:3">
      <c r="A658" s="30">
        <v>103070603</v>
      </c>
      <c r="B658" s="30" t="s">
        <v>625</v>
      </c>
      <c r="C658" s="166">
        <v>8437</v>
      </c>
    </row>
    <row r="659" spans="1:3">
      <c r="A659" s="30">
        <v>103070604</v>
      </c>
      <c r="B659" s="30" t="s">
        <v>626</v>
      </c>
      <c r="C659" s="166">
        <v>1244</v>
      </c>
    </row>
    <row r="660" spans="1:3">
      <c r="A660" s="30">
        <v>103070699</v>
      </c>
      <c r="B660" s="30" t="s">
        <v>627</v>
      </c>
      <c r="C660" s="166">
        <v>0</v>
      </c>
    </row>
    <row r="661" spans="1:3">
      <c r="A661" s="30">
        <v>1030707</v>
      </c>
      <c r="B661" s="151" t="s">
        <v>628</v>
      </c>
      <c r="C661" s="166">
        <v>0</v>
      </c>
    </row>
    <row r="662" spans="1:3">
      <c r="A662" s="30">
        <v>1030708</v>
      </c>
      <c r="B662" s="151" t="s">
        <v>629</v>
      </c>
      <c r="C662" s="31">
        <f>SUM(C663:C664)</f>
        <v>0</v>
      </c>
    </row>
    <row r="663" spans="1:3">
      <c r="A663" s="30">
        <v>103070801</v>
      </c>
      <c r="B663" s="30" t="s">
        <v>630</v>
      </c>
      <c r="C663" s="166">
        <v>0</v>
      </c>
    </row>
    <row r="664" spans="1:3">
      <c r="A664" s="30">
        <v>103070802</v>
      </c>
      <c r="B664" s="30" t="s">
        <v>631</v>
      </c>
      <c r="C664" s="166">
        <v>0</v>
      </c>
    </row>
    <row r="665" spans="1:3">
      <c r="A665" s="30">
        <v>1030709</v>
      </c>
      <c r="B665" s="151" t="s">
        <v>632</v>
      </c>
      <c r="C665" s="166">
        <v>0</v>
      </c>
    </row>
    <row r="666" spans="1:3">
      <c r="A666" s="30">
        <v>1030710</v>
      </c>
      <c r="B666" s="151" t="s">
        <v>633</v>
      </c>
      <c r="C666" s="31">
        <f>SUM(C667:C668)</f>
        <v>0</v>
      </c>
    </row>
    <row r="667" spans="1:3">
      <c r="A667" s="30">
        <v>103071001</v>
      </c>
      <c r="B667" s="30" t="s">
        <v>634</v>
      </c>
      <c r="C667" s="166">
        <v>0</v>
      </c>
    </row>
    <row r="668" spans="1:3">
      <c r="A668" s="30">
        <v>103071002</v>
      </c>
      <c r="B668" s="30" t="s">
        <v>635</v>
      </c>
      <c r="C668" s="166">
        <v>0</v>
      </c>
    </row>
    <row r="669" spans="1:3">
      <c r="A669" s="30">
        <v>1030711</v>
      </c>
      <c r="B669" s="151" t="s">
        <v>636</v>
      </c>
      <c r="C669" s="166">
        <v>0</v>
      </c>
    </row>
    <row r="670" spans="1:3">
      <c r="A670" s="30">
        <v>1030712</v>
      </c>
      <c r="B670" s="151" t="s">
        <v>637</v>
      </c>
      <c r="C670" s="166">
        <v>0</v>
      </c>
    </row>
    <row r="671" spans="1:3">
      <c r="A671" s="30">
        <v>1030713</v>
      </c>
      <c r="B671" s="151" t="s">
        <v>638</v>
      </c>
      <c r="C671" s="166">
        <v>0</v>
      </c>
    </row>
    <row r="672" spans="1:3">
      <c r="A672" s="30">
        <v>1030714</v>
      </c>
      <c r="B672" s="151" t="s">
        <v>639</v>
      </c>
      <c r="C672" s="31">
        <f>SUM(C673:C676)</f>
        <v>903</v>
      </c>
    </row>
    <row r="673" spans="1:3">
      <c r="A673" s="30">
        <v>103071401</v>
      </c>
      <c r="B673" s="30" t="s">
        <v>640</v>
      </c>
      <c r="C673" s="166">
        <v>0</v>
      </c>
    </row>
    <row r="674" spans="1:3">
      <c r="A674" s="30">
        <v>103071402</v>
      </c>
      <c r="B674" s="30" t="s">
        <v>641</v>
      </c>
      <c r="C674" s="166">
        <v>4</v>
      </c>
    </row>
    <row r="675" spans="1:3">
      <c r="A675" s="30">
        <v>103071404</v>
      </c>
      <c r="B675" s="30" t="s">
        <v>642</v>
      </c>
      <c r="C675" s="166">
        <v>899</v>
      </c>
    </row>
    <row r="676" spans="1:3">
      <c r="A676" s="30">
        <v>103071405</v>
      </c>
      <c r="B676" s="30" t="s">
        <v>643</v>
      </c>
      <c r="C676" s="166">
        <v>0</v>
      </c>
    </row>
    <row r="677" spans="1:3">
      <c r="A677" s="30">
        <v>1030715</v>
      </c>
      <c r="B677" s="151" t="s">
        <v>644</v>
      </c>
      <c r="C677" s="166">
        <v>0</v>
      </c>
    </row>
    <row r="678" spans="1:3">
      <c r="A678" s="30">
        <v>1030716</v>
      </c>
      <c r="B678" s="151" t="s">
        <v>645</v>
      </c>
      <c r="C678" s="166">
        <v>0</v>
      </c>
    </row>
    <row r="679" spans="1:3">
      <c r="A679" s="30">
        <v>1030717</v>
      </c>
      <c r="B679" s="151" t="s">
        <v>646</v>
      </c>
      <c r="C679" s="166">
        <v>0</v>
      </c>
    </row>
    <row r="680" spans="1:3">
      <c r="A680" s="30">
        <v>1030718</v>
      </c>
      <c r="B680" s="151" t="s">
        <v>647</v>
      </c>
      <c r="C680" s="166">
        <v>0</v>
      </c>
    </row>
    <row r="681" spans="1:3">
      <c r="A681" s="30">
        <v>1030719</v>
      </c>
      <c r="B681" s="151" t="s">
        <v>648</v>
      </c>
      <c r="C681" s="31">
        <f>SUM(C682:C683)</f>
        <v>0</v>
      </c>
    </row>
    <row r="682" spans="1:3">
      <c r="A682" s="30">
        <v>103071901</v>
      </c>
      <c r="B682" s="30" t="s">
        <v>649</v>
      </c>
      <c r="C682" s="166">
        <v>0</v>
      </c>
    </row>
    <row r="683" spans="1:3">
      <c r="A683" s="30">
        <v>103071999</v>
      </c>
      <c r="B683" s="30" t="s">
        <v>650</v>
      </c>
      <c r="C683" s="166">
        <v>0</v>
      </c>
    </row>
    <row r="684" spans="1:3">
      <c r="A684" s="30">
        <v>1030720</v>
      </c>
      <c r="B684" s="151" t="s">
        <v>651</v>
      </c>
      <c r="C684" s="166">
        <v>0</v>
      </c>
    </row>
    <row r="685" spans="1:3">
      <c r="A685" s="30">
        <v>1030721</v>
      </c>
      <c r="B685" s="151" t="s">
        <v>652</v>
      </c>
      <c r="C685" s="31">
        <f>SUM(C686:C688)</f>
        <v>0</v>
      </c>
    </row>
    <row r="686" spans="1:3">
      <c r="A686" s="30">
        <v>103072101</v>
      </c>
      <c r="B686" s="30" t="s">
        <v>653</v>
      </c>
      <c r="C686" s="166">
        <v>0</v>
      </c>
    </row>
    <row r="687" spans="1:3">
      <c r="A687" s="30">
        <v>103072102</v>
      </c>
      <c r="B687" s="30" t="s">
        <v>654</v>
      </c>
      <c r="C687" s="166">
        <v>0</v>
      </c>
    </row>
    <row r="688" spans="1:3">
      <c r="A688" s="30">
        <v>103072199</v>
      </c>
      <c r="B688" s="30" t="s">
        <v>655</v>
      </c>
      <c r="C688" s="166">
        <v>0</v>
      </c>
    </row>
    <row r="689" spans="1:3">
      <c r="A689" s="30">
        <v>1030799</v>
      </c>
      <c r="B689" s="151" t="s">
        <v>656</v>
      </c>
      <c r="C689" s="166">
        <v>0</v>
      </c>
    </row>
    <row r="690" spans="1:3">
      <c r="A690" s="30">
        <v>10308</v>
      </c>
      <c r="B690" s="151" t="s">
        <v>657</v>
      </c>
      <c r="C690" s="31">
        <f>SUM(C691:C692)</f>
        <v>218</v>
      </c>
    </row>
    <row r="691" spans="1:3">
      <c r="A691" s="30">
        <v>1030801</v>
      </c>
      <c r="B691" s="151" t="s">
        <v>658</v>
      </c>
      <c r="C691" s="166">
        <v>0</v>
      </c>
    </row>
    <row r="692" spans="1:3">
      <c r="A692" s="30">
        <v>1030802</v>
      </c>
      <c r="B692" s="151" t="s">
        <v>659</v>
      </c>
      <c r="C692" s="166">
        <v>218</v>
      </c>
    </row>
    <row r="693" spans="1:3">
      <c r="A693" s="30">
        <v>10309</v>
      </c>
      <c r="B693" s="151" t="s">
        <v>660</v>
      </c>
      <c r="C693" s="31">
        <f>SUM(C694:C698)</f>
        <v>768</v>
      </c>
    </row>
    <row r="694" spans="1:3">
      <c r="A694" s="30">
        <v>1030901</v>
      </c>
      <c r="B694" s="151" t="s">
        <v>661</v>
      </c>
      <c r="C694" s="166">
        <v>0</v>
      </c>
    </row>
    <row r="695" spans="1:3">
      <c r="A695" s="30">
        <v>1030902</v>
      </c>
      <c r="B695" s="151" t="s">
        <v>662</v>
      </c>
      <c r="C695" s="166">
        <v>0</v>
      </c>
    </row>
    <row r="696" spans="1:3">
      <c r="A696" s="30">
        <v>1030903</v>
      </c>
      <c r="B696" s="151" t="s">
        <v>663</v>
      </c>
      <c r="C696" s="166">
        <v>768</v>
      </c>
    </row>
    <row r="697" spans="1:3">
      <c r="A697" s="30">
        <v>1030904</v>
      </c>
      <c r="B697" s="151" t="s">
        <v>664</v>
      </c>
      <c r="C697" s="166">
        <v>0</v>
      </c>
    </row>
    <row r="698" spans="1:3">
      <c r="A698" s="30">
        <v>1030999</v>
      </c>
      <c r="B698" s="151" t="s">
        <v>665</v>
      </c>
      <c r="C698" s="166">
        <v>0</v>
      </c>
    </row>
    <row r="699" spans="1:3">
      <c r="A699" s="30">
        <v>10399</v>
      </c>
      <c r="B699" s="151" t="s">
        <v>666</v>
      </c>
      <c r="C699" s="31">
        <f>SUM(C700:C707)</f>
        <v>846</v>
      </c>
    </row>
    <row r="700" spans="1:3">
      <c r="A700" s="30">
        <v>1039904</v>
      </c>
      <c r="B700" s="151" t="s">
        <v>667</v>
      </c>
      <c r="C700" s="166">
        <v>0</v>
      </c>
    </row>
    <row r="701" spans="1:3">
      <c r="A701" s="30">
        <v>1039907</v>
      </c>
      <c r="B701" s="151" t="s">
        <v>668</v>
      </c>
      <c r="C701" s="166">
        <v>0</v>
      </c>
    </row>
    <row r="702" spans="1:3">
      <c r="A702" s="30">
        <v>1039908</v>
      </c>
      <c r="B702" s="151" t="s">
        <v>669</v>
      </c>
      <c r="C702" s="166">
        <v>0</v>
      </c>
    </row>
    <row r="703" spans="1:3">
      <c r="A703" s="30">
        <v>1039912</v>
      </c>
      <c r="B703" s="151" t="s">
        <v>670</v>
      </c>
      <c r="C703" s="166">
        <v>0</v>
      </c>
    </row>
    <row r="704" spans="1:3">
      <c r="A704" s="30">
        <v>1039913</v>
      </c>
      <c r="B704" s="151" t="s">
        <v>671</v>
      </c>
      <c r="C704" s="166">
        <v>0</v>
      </c>
    </row>
    <row r="705" spans="1:3">
      <c r="A705" s="30">
        <v>1039914</v>
      </c>
      <c r="B705" s="151" t="s">
        <v>672</v>
      </c>
      <c r="C705" s="166">
        <v>0</v>
      </c>
    </row>
    <row r="706" spans="1:3">
      <c r="A706" s="30">
        <v>1039915</v>
      </c>
      <c r="B706" s="151" t="s">
        <v>673</v>
      </c>
      <c r="C706" s="166">
        <v>38</v>
      </c>
    </row>
    <row r="707" spans="1:3">
      <c r="A707" s="30">
        <v>1039999</v>
      </c>
      <c r="B707" s="151" t="s">
        <v>674</v>
      </c>
      <c r="C707" s="166">
        <v>808</v>
      </c>
    </row>
  </sheetData>
  <mergeCells count="2">
    <mergeCell ref="A2:B2"/>
    <mergeCell ref="A3:C3"/>
  </mergeCells>
  <pageMargins left="0.699305555555556" right="0.699305555555556" top="0.75" bottom="0.75" header="0.3" footer="0.3"/>
  <pageSetup paperSize="9" orientation="portrait"/>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D41"/>
  <sheetViews>
    <sheetView workbookViewId="0">
      <selection activeCell="A24" sqref="$A24:$XFD24"/>
    </sheetView>
  </sheetViews>
  <sheetFormatPr defaultColWidth="9" defaultRowHeight="14.4" outlineLevelCol="3"/>
  <cols>
    <col min="1" max="1" width="29.25" customWidth="1"/>
    <col min="2" max="2" width="14.1296296296296" customWidth="1"/>
    <col min="3" max="3" width="13.1296296296296" customWidth="1"/>
    <col min="4" max="4" width="32.8888888888889" customWidth="1"/>
  </cols>
  <sheetData>
    <row r="1" ht="22.5" customHeight="1" spans="1:4">
      <c r="A1" s="25" t="s">
        <v>2034</v>
      </c>
      <c r="B1" s="25"/>
      <c r="C1" s="25"/>
      <c r="D1" s="25"/>
    </row>
    <row r="2" spans="1:4">
      <c r="A2" s="26"/>
      <c r="B2" s="26"/>
      <c r="C2" s="26"/>
      <c r="D2" s="26"/>
    </row>
    <row r="3" spans="1:4">
      <c r="A3" s="27" t="s">
        <v>1</v>
      </c>
      <c r="B3" s="27"/>
      <c r="C3" s="27"/>
      <c r="D3" s="27"/>
    </row>
    <row r="4" spans="1:4">
      <c r="A4" s="28" t="s">
        <v>1765</v>
      </c>
      <c r="B4" s="28" t="s">
        <v>1839</v>
      </c>
      <c r="C4" s="28" t="s">
        <v>2035</v>
      </c>
      <c r="D4" s="28" t="s">
        <v>4</v>
      </c>
    </row>
    <row r="5" spans="1:4">
      <c r="A5" s="30" t="s">
        <v>2036</v>
      </c>
      <c r="B5" s="31">
        <v>200000</v>
      </c>
      <c r="C5" s="31">
        <v>200000</v>
      </c>
      <c r="D5" s="31">
        <v>80667</v>
      </c>
    </row>
    <row r="6" spans="1:4">
      <c r="A6" s="30" t="s">
        <v>2037</v>
      </c>
      <c r="B6" s="33">
        <v>0</v>
      </c>
      <c r="C6" s="33">
        <v>0</v>
      </c>
      <c r="D6" s="33">
        <v>0</v>
      </c>
    </row>
    <row r="7" spans="1:4">
      <c r="A7" s="30"/>
      <c r="B7" s="33"/>
      <c r="C7" s="33"/>
      <c r="D7" s="33"/>
    </row>
    <row r="8" spans="1:4">
      <c r="A8" s="30"/>
      <c r="B8" s="33"/>
      <c r="C8" s="33"/>
      <c r="D8" s="33"/>
    </row>
    <row r="9" spans="1:4">
      <c r="A9" s="30"/>
      <c r="B9" s="33"/>
      <c r="C9" s="33"/>
      <c r="D9" s="33"/>
    </row>
    <row r="10" spans="1:4">
      <c r="A10" s="30"/>
      <c r="B10" s="33"/>
      <c r="C10" s="33"/>
      <c r="D10" s="33"/>
    </row>
    <row r="11" spans="1:4">
      <c r="A11" s="30"/>
      <c r="B11" s="33"/>
      <c r="C11" s="33"/>
      <c r="D11" s="33"/>
    </row>
    <row r="12" spans="1:4">
      <c r="A12" s="30"/>
      <c r="B12" s="33"/>
      <c r="C12" s="33"/>
      <c r="D12" s="33"/>
    </row>
    <row r="13" spans="1:4">
      <c r="A13" s="30"/>
      <c r="B13" s="33"/>
      <c r="C13" s="33"/>
      <c r="D13" s="33"/>
    </row>
    <row r="14" spans="1:4">
      <c r="A14" s="30"/>
      <c r="B14" s="33"/>
      <c r="C14" s="33"/>
      <c r="D14" s="33"/>
    </row>
    <row r="15" spans="1:4">
      <c r="A15" s="30"/>
      <c r="B15" s="33"/>
      <c r="C15" s="33"/>
      <c r="D15" s="33"/>
    </row>
    <row r="16" spans="1:4">
      <c r="A16" s="28"/>
      <c r="B16" s="33"/>
      <c r="C16" s="33"/>
      <c r="D16" s="33"/>
    </row>
    <row r="17" spans="1:4">
      <c r="A17" s="30" t="s">
        <v>2038</v>
      </c>
      <c r="B17" s="31">
        <f>B5</f>
        <v>200000</v>
      </c>
      <c r="C17" s="31">
        <f>C5</f>
        <v>200000</v>
      </c>
      <c r="D17" s="31">
        <f>D5</f>
        <v>80667</v>
      </c>
    </row>
    <row r="18" spans="1:4">
      <c r="A18" s="30" t="s">
        <v>2039</v>
      </c>
      <c r="B18" s="33"/>
      <c r="C18" s="33"/>
      <c r="D18" s="31">
        <v>6708</v>
      </c>
    </row>
    <row r="19" spans="1:4">
      <c r="A19" s="30" t="s">
        <v>2040</v>
      </c>
      <c r="B19" s="33"/>
      <c r="C19" s="33"/>
      <c r="D19" s="31">
        <v>6708</v>
      </c>
    </row>
    <row r="20" spans="1:4">
      <c r="A20" s="30" t="s">
        <v>1779</v>
      </c>
      <c r="B20" s="33"/>
      <c r="C20" s="33"/>
      <c r="D20" s="31"/>
    </row>
    <row r="21" spans="1:4">
      <c r="A21" s="30" t="s">
        <v>1781</v>
      </c>
      <c r="B21" s="33"/>
      <c r="C21" s="33"/>
      <c r="D21" s="31">
        <v>25</v>
      </c>
    </row>
    <row r="22" spans="1:4">
      <c r="A22" s="30" t="s">
        <v>1783</v>
      </c>
      <c r="B22" s="33"/>
      <c r="C22" s="33"/>
      <c r="D22" s="31">
        <v>2536</v>
      </c>
    </row>
    <row r="23" spans="1:4">
      <c r="A23" s="30" t="s">
        <v>1787</v>
      </c>
      <c r="B23" s="33"/>
      <c r="C23" s="33"/>
      <c r="D23" s="31"/>
    </row>
    <row r="24" spans="1:4">
      <c r="A24" s="30" t="s">
        <v>1789</v>
      </c>
      <c r="B24" s="33"/>
      <c r="C24" s="33"/>
      <c r="D24" s="31">
        <v>2959</v>
      </c>
    </row>
    <row r="25" spans="1:4">
      <c r="A25" s="30" t="s">
        <v>1791</v>
      </c>
      <c r="B25" s="33"/>
      <c r="C25" s="33"/>
      <c r="D25" s="31">
        <v>84</v>
      </c>
    </row>
    <row r="26" spans="1:4">
      <c r="A26" s="30" t="s">
        <v>1793</v>
      </c>
      <c r="B26" s="33"/>
      <c r="C26" s="33"/>
      <c r="D26" s="31"/>
    </row>
    <row r="27" spans="1:4">
      <c r="A27" s="30" t="s">
        <v>1795</v>
      </c>
      <c r="B27" s="33"/>
      <c r="C27" s="33"/>
      <c r="D27" s="31"/>
    </row>
    <row r="28" spans="1:4">
      <c r="A28" s="30" t="s">
        <v>1809</v>
      </c>
      <c r="B28" s="33"/>
      <c r="C28" s="33"/>
      <c r="D28" s="31">
        <v>1104</v>
      </c>
    </row>
    <row r="29" spans="1:4">
      <c r="A29" s="30" t="s">
        <v>2041</v>
      </c>
      <c r="B29" s="33"/>
      <c r="C29" s="33"/>
      <c r="D29" s="31"/>
    </row>
    <row r="30" spans="1:4">
      <c r="A30" s="30" t="s">
        <v>2042</v>
      </c>
      <c r="B30" s="33"/>
      <c r="C30" s="33"/>
      <c r="D30" s="31">
        <v>14221</v>
      </c>
    </row>
    <row r="31" spans="1:4">
      <c r="A31" s="30" t="s">
        <v>2043</v>
      </c>
      <c r="B31" s="33"/>
      <c r="C31" s="33"/>
      <c r="D31" s="31">
        <v>10366</v>
      </c>
    </row>
    <row r="32" spans="1:4">
      <c r="A32" s="30" t="s">
        <v>2044</v>
      </c>
      <c r="B32" s="33"/>
      <c r="C32" s="33"/>
      <c r="D32" s="31">
        <v>117790</v>
      </c>
    </row>
    <row r="33" spans="1:4">
      <c r="A33" s="30" t="s">
        <v>2045</v>
      </c>
      <c r="B33" s="33"/>
      <c r="C33" s="33"/>
      <c r="D33" s="31"/>
    </row>
    <row r="34" spans="1:4">
      <c r="A34" s="30"/>
      <c r="B34" s="33"/>
      <c r="C34" s="33"/>
      <c r="D34" s="33"/>
    </row>
    <row r="35" spans="1:4">
      <c r="A35" s="30"/>
      <c r="B35" s="33"/>
      <c r="C35" s="33"/>
      <c r="D35" s="33"/>
    </row>
    <row r="36" spans="1:4">
      <c r="A36" s="30"/>
      <c r="B36" s="33"/>
      <c r="C36" s="33"/>
      <c r="D36" s="33"/>
    </row>
    <row r="37" spans="1:4">
      <c r="A37" s="30"/>
      <c r="B37" s="33"/>
      <c r="C37" s="33"/>
      <c r="D37" s="33"/>
    </row>
    <row r="38" spans="1:4">
      <c r="A38" s="30"/>
      <c r="B38" s="33"/>
      <c r="C38" s="33"/>
      <c r="D38" s="33"/>
    </row>
    <row r="39" spans="1:4">
      <c r="A39" s="30"/>
      <c r="B39" s="33"/>
      <c r="C39" s="33"/>
      <c r="D39" s="33"/>
    </row>
    <row r="40" spans="1:4">
      <c r="A40" s="30"/>
      <c r="B40" s="33"/>
      <c r="C40" s="33"/>
      <c r="D40" s="33"/>
    </row>
    <row r="41" spans="1:4">
      <c r="A41" s="30" t="s">
        <v>2046</v>
      </c>
      <c r="B41" s="33"/>
      <c r="C41" s="33"/>
      <c r="D41" s="31">
        <f>D17+D18+D30+D31+D32</f>
        <v>229752</v>
      </c>
    </row>
  </sheetData>
  <mergeCells count="3">
    <mergeCell ref="A1:D1"/>
    <mergeCell ref="A2:D2"/>
    <mergeCell ref="A3:D3"/>
  </mergeCells>
  <pageMargins left="0.699305555555556" right="0.699305555555556" top="0.75" bottom="0.75" header="0.3" footer="0.3"/>
  <pageSetup paperSize="9" orientation="portrait"/>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D41"/>
  <sheetViews>
    <sheetView topLeftCell="A29" workbookViewId="0">
      <selection activeCell="A32" sqref="$A32:$XFD32"/>
    </sheetView>
  </sheetViews>
  <sheetFormatPr defaultColWidth="9.12962962962963" defaultRowHeight="15.6" outlineLevelCol="3"/>
  <cols>
    <col min="1" max="1" width="50.6296296296296" style="38" customWidth="1"/>
    <col min="2" max="2" width="22.1296296296296" style="38" customWidth="1"/>
    <col min="3" max="3" width="12.6666666666667" style="38" customWidth="1"/>
    <col min="4" max="4" width="16.2222222222222" style="38" customWidth="1"/>
    <col min="5" max="246" width="9.12962962962963" style="38" customWidth="1"/>
    <col min="247" max="16374" width="9.12962962962963" style="38"/>
  </cols>
  <sheetData>
    <row r="1" s="38" customFormat="1" ht="39.95" customHeight="1" spans="1:4">
      <c r="A1" s="88" t="s">
        <v>2047</v>
      </c>
      <c r="B1" s="88"/>
      <c r="C1" s="88"/>
      <c r="D1" s="88"/>
    </row>
    <row r="2" s="38" customFormat="1" ht="0.95" customHeight="1" spans="1:2">
      <c r="A2" s="43"/>
      <c r="B2" s="43"/>
    </row>
    <row r="3" s="38" customFormat="1" ht="29.1" customHeight="1" spans="1:4">
      <c r="A3" s="89" t="s">
        <v>1</v>
      </c>
      <c r="B3" s="89"/>
      <c r="C3" s="89"/>
      <c r="D3" s="89"/>
    </row>
    <row r="4" ht="14.4" spans="1:4">
      <c r="A4" s="90" t="s">
        <v>1765</v>
      </c>
      <c r="B4" s="90" t="s">
        <v>1839</v>
      </c>
      <c r="C4" s="90" t="s">
        <v>2035</v>
      </c>
      <c r="D4" s="90" t="s">
        <v>4</v>
      </c>
    </row>
    <row r="5" ht="14.4" spans="1:4">
      <c r="A5" s="30" t="s">
        <v>956</v>
      </c>
      <c r="B5" s="31"/>
      <c r="C5" s="31"/>
      <c r="D5" s="31"/>
    </row>
    <row r="6" ht="14.4" spans="1:4">
      <c r="A6" s="30" t="s">
        <v>1005</v>
      </c>
      <c r="B6" s="31"/>
      <c r="C6" s="31">
        <v>29</v>
      </c>
      <c r="D6" s="31">
        <v>29</v>
      </c>
    </row>
    <row r="7" ht="14.4" spans="1:4">
      <c r="A7" s="91" t="s">
        <v>1047</v>
      </c>
      <c r="B7" s="92"/>
      <c r="C7" s="92">
        <v>3085</v>
      </c>
      <c r="D7" s="92">
        <v>1327</v>
      </c>
    </row>
    <row r="8" ht="14.4" spans="1:4">
      <c r="A8" s="30" t="s">
        <v>1221</v>
      </c>
      <c r="B8" s="31"/>
      <c r="C8" s="31"/>
      <c r="D8" s="31"/>
    </row>
    <row r="9" ht="14.4" spans="1:4">
      <c r="A9" s="30" t="s">
        <v>1290</v>
      </c>
      <c r="B9" s="31">
        <v>13000</v>
      </c>
      <c r="C9" s="31">
        <v>62432</v>
      </c>
      <c r="D9" s="31">
        <v>56068</v>
      </c>
    </row>
    <row r="10" ht="14.4" spans="1:4">
      <c r="A10" s="30" t="s">
        <v>1310</v>
      </c>
      <c r="B10" s="31"/>
      <c r="C10" s="31">
        <v>178</v>
      </c>
      <c r="D10" s="31"/>
    </row>
    <row r="11" ht="14.4" spans="1:4">
      <c r="A11" s="30" t="s">
        <v>1401</v>
      </c>
      <c r="B11" s="31"/>
      <c r="C11" s="31"/>
      <c r="D11" s="31"/>
    </row>
    <row r="12" ht="14.4" spans="1:4">
      <c r="A12" s="30" t="s">
        <v>1446</v>
      </c>
      <c r="B12" s="31"/>
      <c r="C12" s="31"/>
      <c r="D12" s="31"/>
    </row>
    <row r="13" ht="14.4" spans="1:4">
      <c r="A13" s="30" t="s">
        <v>1750</v>
      </c>
      <c r="B13" s="31">
        <v>63100</v>
      </c>
      <c r="C13" s="31">
        <v>118373</v>
      </c>
      <c r="D13" s="31">
        <v>116932</v>
      </c>
    </row>
    <row r="14" ht="14.4" spans="1:4">
      <c r="A14" s="30" t="s">
        <v>1676</v>
      </c>
      <c r="B14" s="31">
        <v>187000</v>
      </c>
      <c r="C14" s="31">
        <v>15169</v>
      </c>
      <c r="D14" s="31">
        <v>15169</v>
      </c>
    </row>
    <row r="15" ht="14.4" spans="1:4">
      <c r="A15" s="30" t="s">
        <v>1688</v>
      </c>
      <c r="B15" s="31"/>
      <c r="C15" s="31">
        <v>1</v>
      </c>
      <c r="D15" s="31">
        <v>1</v>
      </c>
    </row>
    <row r="16" ht="14.4" spans="1:4">
      <c r="A16" s="30" t="s">
        <v>2048</v>
      </c>
      <c r="B16" s="31"/>
      <c r="C16" s="31"/>
      <c r="D16" s="31"/>
    </row>
    <row r="17" ht="14.4" spans="1:4">
      <c r="A17" s="28" t="s">
        <v>2049</v>
      </c>
      <c r="B17" s="31">
        <v>263100</v>
      </c>
      <c r="C17" s="31">
        <v>199267</v>
      </c>
      <c r="D17" s="31">
        <v>189526</v>
      </c>
    </row>
    <row r="18" ht="14.4" spans="1:4">
      <c r="A18" s="30" t="s">
        <v>2050</v>
      </c>
      <c r="B18" s="33"/>
      <c r="C18" s="33"/>
      <c r="D18" s="31">
        <v>98</v>
      </c>
    </row>
    <row r="19" ht="14.4" spans="1:4">
      <c r="A19" s="30"/>
      <c r="B19" s="33"/>
      <c r="C19" s="33"/>
      <c r="D19" s="33"/>
    </row>
    <row r="20" ht="14.4" spans="1:4">
      <c r="A20" s="30"/>
      <c r="B20" s="33"/>
      <c r="C20" s="33"/>
      <c r="D20" s="33"/>
    </row>
    <row r="21" ht="14.4" spans="1:4">
      <c r="A21" s="30"/>
      <c r="B21" s="33"/>
      <c r="C21" s="33"/>
      <c r="D21" s="33"/>
    </row>
    <row r="22" ht="14.4" spans="1:4">
      <c r="A22" s="30"/>
      <c r="B22" s="33"/>
      <c r="C22" s="33"/>
      <c r="D22" s="33"/>
    </row>
    <row r="23" ht="14.4" spans="1:4">
      <c r="A23" s="30"/>
      <c r="B23" s="33"/>
      <c r="C23" s="33"/>
      <c r="D23" s="33"/>
    </row>
    <row r="24" ht="14.4" spans="1:4">
      <c r="A24" s="30"/>
      <c r="B24" s="33"/>
      <c r="C24" s="33"/>
      <c r="D24" s="33"/>
    </row>
    <row r="25" ht="14.4" spans="1:4">
      <c r="A25" s="30"/>
      <c r="B25" s="33"/>
      <c r="C25" s="33"/>
      <c r="D25" s="33"/>
    </row>
    <row r="26" ht="14.4" spans="1:4">
      <c r="A26" s="30"/>
      <c r="B26" s="33"/>
      <c r="C26" s="33"/>
      <c r="D26" s="33"/>
    </row>
    <row r="27" ht="14.4" spans="1:4">
      <c r="A27" s="30"/>
      <c r="B27" s="33"/>
      <c r="C27" s="33"/>
      <c r="D27" s="33"/>
    </row>
    <row r="28" ht="14.4" spans="1:4">
      <c r="A28" s="30"/>
      <c r="B28" s="33"/>
      <c r="C28" s="33"/>
      <c r="D28" s="33"/>
    </row>
    <row r="29" ht="14.4" spans="1:4">
      <c r="A29" s="30"/>
      <c r="B29" s="33"/>
      <c r="C29" s="33"/>
      <c r="D29" s="33"/>
    </row>
    <row r="30" ht="14.4" spans="1:4">
      <c r="A30" s="52"/>
      <c r="B30" s="93"/>
      <c r="C30" s="93"/>
      <c r="D30" s="93"/>
    </row>
    <row r="31" ht="14.4" spans="1:4">
      <c r="A31" s="30" t="s">
        <v>2051</v>
      </c>
      <c r="B31" s="33"/>
      <c r="C31" s="33"/>
      <c r="D31" s="31">
        <v>27837</v>
      </c>
    </row>
    <row r="32" ht="14.4" spans="1:4">
      <c r="A32" s="30" t="s">
        <v>2052</v>
      </c>
      <c r="B32" s="33"/>
      <c r="C32" s="33"/>
      <c r="D32" s="31">
        <v>2550</v>
      </c>
    </row>
    <row r="33" ht="14.4" spans="1:4">
      <c r="A33" s="30" t="s">
        <v>2053</v>
      </c>
      <c r="B33" s="33"/>
      <c r="C33" s="33"/>
      <c r="D33" s="31"/>
    </row>
    <row r="34" ht="14.4" spans="1:4">
      <c r="A34" s="30" t="s">
        <v>2054</v>
      </c>
      <c r="B34" s="33"/>
      <c r="C34" s="33"/>
      <c r="D34" s="31"/>
    </row>
    <row r="35" ht="14.4" spans="1:4">
      <c r="A35" s="52" t="s">
        <v>2055</v>
      </c>
      <c r="B35" s="93"/>
      <c r="C35" s="93"/>
      <c r="D35" s="94">
        <v>9741</v>
      </c>
    </row>
    <row r="36" spans="1:4">
      <c r="A36" s="36"/>
      <c r="B36" s="33"/>
      <c r="C36" s="33"/>
      <c r="D36" s="33"/>
    </row>
    <row r="37" ht="14.4" spans="1:4">
      <c r="A37" s="28" t="s">
        <v>2056</v>
      </c>
      <c r="B37" s="33"/>
      <c r="C37" s="33"/>
      <c r="D37" s="31">
        <v>229752</v>
      </c>
    </row>
    <row r="38" spans="1:4">
      <c r="A38" s="36"/>
      <c r="B38" s="33"/>
      <c r="C38" s="33"/>
      <c r="D38" s="33"/>
    </row>
    <row r="39" spans="1:4">
      <c r="A39" s="36"/>
      <c r="B39" s="33"/>
      <c r="C39" s="33"/>
      <c r="D39" s="33"/>
    </row>
    <row r="40" spans="1:4">
      <c r="A40" s="36"/>
      <c r="B40" s="33"/>
      <c r="C40" s="33"/>
      <c r="D40" s="33"/>
    </row>
    <row r="41" ht="14.4" spans="1:4">
      <c r="A41" s="28" t="s">
        <v>2056</v>
      </c>
      <c r="B41" s="33"/>
      <c r="C41" s="33"/>
      <c r="D41" s="31">
        <v>229752</v>
      </c>
    </row>
  </sheetData>
  <mergeCells count="3">
    <mergeCell ref="A1:D1"/>
    <mergeCell ref="A2:B2"/>
    <mergeCell ref="A3:D3"/>
  </mergeCells>
  <pageMargins left="0.699305555555556" right="0.699305555555556" top="0.15625" bottom="0.118055555555556" header="0.196527777777778" footer="0.118055555555556"/>
  <pageSetup paperSize="9" orientation="portrait"/>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C259"/>
  <sheetViews>
    <sheetView topLeftCell="A245" workbookViewId="0">
      <selection activeCell="A213" sqref="$A213:$XFD213"/>
    </sheetView>
  </sheetViews>
  <sheetFormatPr defaultColWidth="9.12962962962963" defaultRowHeight="15.6" outlineLevelCol="2"/>
  <cols>
    <col min="1" max="1" width="50.6296296296296" style="38" customWidth="1"/>
    <col min="2" max="2" width="25.8888888888889" style="38" customWidth="1"/>
    <col min="3" max="246" width="9.12962962962963" style="38" customWidth="1"/>
    <col min="247" max="16374" width="9.12962962962963" style="38"/>
  </cols>
  <sheetData>
    <row r="1" s="38" customFormat="1" ht="39.95" customHeight="1" spans="1:2">
      <c r="A1" s="41" t="s">
        <v>2057</v>
      </c>
      <c r="B1" s="41"/>
    </row>
    <row r="2" s="38" customFormat="1" ht="29.1" customHeight="1" spans="1:2">
      <c r="A2" s="43" t="s">
        <v>1</v>
      </c>
      <c r="B2" s="43"/>
    </row>
    <row r="3" s="39" customFormat="1" ht="17.65" customHeight="1" spans="1:2">
      <c r="A3" s="28" t="s">
        <v>1765</v>
      </c>
      <c r="B3" s="28" t="s">
        <v>2058</v>
      </c>
    </row>
    <row r="4" s="39" customFormat="1" ht="33.75" customHeight="1" spans="1:2">
      <c r="A4" s="28"/>
      <c r="B4" s="28"/>
    </row>
    <row r="5" s="38" customFormat="1" ht="16.5" customHeight="1" spans="1:2">
      <c r="A5" s="30" t="s">
        <v>956</v>
      </c>
      <c r="B5" s="31"/>
    </row>
    <row r="6" s="38" customFormat="1" ht="16.5" customHeight="1" spans="1:2">
      <c r="A6" s="30" t="s">
        <v>2059</v>
      </c>
      <c r="B6" s="31"/>
    </row>
    <row r="7" s="38" customFormat="1" ht="16.5" customHeight="1" spans="1:2">
      <c r="A7" s="30" t="s">
        <v>2060</v>
      </c>
      <c r="B7" s="31"/>
    </row>
    <row r="8" s="38" customFormat="1" ht="16.5" customHeight="1" spans="1:2">
      <c r="A8" s="30" t="s">
        <v>2061</v>
      </c>
      <c r="B8" s="31"/>
    </row>
    <row r="9" s="38" customFormat="1" ht="16.5" customHeight="1" spans="1:2">
      <c r="A9" s="30" t="s">
        <v>2062</v>
      </c>
      <c r="B9" s="31"/>
    </row>
    <row r="10" s="38" customFormat="1" ht="16.5" customHeight="1" spans="1:2">
      <c r="A10" s="30" t="s">
        <v>2063</v>
      </c>
      <c r="B10" s="31"/>
    </row>
    <row r="11" s="38" customFormat="1" ht="16.5" customHeight="1" spans="1:2">
      <c r="A11" s="30" t="s">
        <v>2064</v>
      </c>
      <c r="B11" s="31"/>
    </row>
    <row r="12" s="38" customFormat="1" ht="16.5" customHeight="1" spans="1:2">
      <c r="A12" s="30" t="s">
        <v>2065</v>
      </c>
      <c r="B12" s="31"/>
    </row>
    <row r="13" s="38" customFormat="1" ht="16.5" customHeight="1" spans="1:2">
      <c r="A13" s="30" t="s">
        <v>1005</v>
      </c>
      <c r="B13" s="31">
        <v>29</v>
      </c>
    </row>
    <row r="14" s="38" customFormat="1" ht="16.5" customHeight="1" spans="1:2">
      <c r="A14" s="30" t="s">
        <v>2066</v>
      </c>
      <c r="B14" s="31">
        <v>29</v>
      </c>
    </row>
    <row r="15" s="38" customFormat="1" ht="16.5" customHeight="1" spans="1:2">
      <c r="A15" s="30" t="s">
        <v>2067</v>
      </c>
      <c r="B15" s="31">
        <v>4</v>
      </c>
    </row>
    <row r="16" s="38" customFormat="1" ht="16.5" customHeight="1" spans="1:2">
      <c r="A16" s="30" t="s">
        <v>2068</v>
      </c>
      <c r="B16" s="31"/>
    </row>
    <row r="17" s="38" customFormat="1" ht="16.5" customHeight="1" spans="1:2">
      <c r="A17" s="30" t="s">
        <v>2069</v>
      </c>
      <c r="B17" s="31"/>
    </row>
    <row r="18" s="38" customFormat="1" ht="16.5" customHeight="1" spans="1:2">
      <c r="A18" s="30" t="s">
        <v>2070</v>
      </c>
      <c r="B18" s="31"/>
    </row>
    <row r="19" s="38" customFormat="1" ht="16.5" customHeight="1" spans="1:2">
      <c r="A19" s="30" t="s">
        <v>2071</v>
      </c>
      <c r="B19" s="31">
        <v>25</v>
      </c>
    </row>
    <row r="20" s="38" customFormat="1" ht="16.5" customHeight="1" spans="1:2">
      <c r="A20" s="30" t="s">
        <v>2072</v>
      </c>
      <c r="B20" s="31"/>
    </row>
    <row r="21" s="38" customFormat="1" ht="16.5" customHeight="1" spans="1:2">
      <c r="A21" s="30" t="s">
        <v>2073</v>
      </c>
      <c r="B21" s="31"/>
    </row>
    <row r="22" s="38" customFormat="1" ht="16.5" customHeight="1" spans="1:2">
      <c r="A22" s="30" t="s">
        <v>2074</v>
      </c>
      <c r="B22" s="31"/>
    </row>
    <row r="23" s="38" customFormat="1" ht="16.5" customHeight="1" spans="1:2">
      <c r="A23" s="30" t="s">
        <v>2075</v>
      </c>
      <c r="B23" s="31"/>
    </row>
    <row r="24" s="38" customFormat="1" ht="16.5" customHeight="1" spans="1:2">
      <c r="A24" s="30" t="s">
        <v>2076</v>
      </c>
      <c r="B24" s="31"/>
    </row>
    <row r="25" s="38" customFormat="1" ht="16.5" customHeight="1" spans="1:2">
      <c r="A25" s="30" t="s">
        <v>2077</v>
      </c>
      <c r="B25" s="31"/>
    </row>
    <row r="26" s="38" customFormat="1" ht="16.5" customHeight="1" spans="1:2">
      <c r="A26" s="30" t="s">
        <v>2078</v>
      </c>
      <c r="B26" s="31"/>
    </row>
    <row r="27" s="38" customFormat="1" ht="16.5" customHeight="1" spans="1:2">
      <c r="A27" s="30" t="s">
        <v>2079</v>
      </c>
      <c r="B27" s="31"/>
    </row>
    <row r="28" s="38" customFormat="1" ht="16.5" customHeight="1" spans="1:2">
      <c r="A28" s="30" t="s">
        <v>2080</v>
      </c>
      <c r="B28" s="31"/>
    </row>
    <row r="29" s="38" customFormat="1" ht="16.5" customHeight="1" spans="1:3">
      <c r="A29" s="30" t="s">
        <v>1047</v>
      </c>
      <c r="B29" s="31">
        <v>1327</v>
      </c>
      <c r="C29" s="87"/>
    </row>
    <row r="30" s="38" customFormat="1" ht="16.5" customHeight="1" spans="1:2">
      <c r="A30" s="30" t="s">
        <v>2081</v>
      </c>
      <c r="B30" s="31">
        <v>1327</v>
      </c>
    </row>
    <row r="31" s="38" customFormat="1" ht="16.5" customHeight="1" spans="1:2">
      <c r="A31" s="30" t="s">
        <v>2082</v>
      </c>
      <c r="B31" s="31">
        <v>1327</v>
      </c>
    </row>
    <row r="32" s="38" customFormat="1" ht="16.5" customHeight="1" spans="1:2">
      <c r="A32" s="30" t="s">
        <v>2083</v>
      </c>
      <c r="B32" s="31"/>
    </row>
    <row r="33" s="38" customFormat="1" ht="16.5" customHeight="1" spans="1:2">
      <c r="A33" s="30" t="s">
        <v>2084</v>
      </c>
      <c r="B33" s="31"/>
    </row>
    <row r="34" s="38" customFormat="1" ht="16.5" customHeight="1" spans="1:2">
      <c r="A34" s="30" t="s">
        <v>2085</v>
      </c>
      <c r="B34" s="31"/>
    </row>
    <row r="35" s="38" customFormat="1" ht="16.5" customHeight="1" spans="1:2">
      <c r="A35" s="30" t="s">
        <v>2082</v>
      </c>
      <c r="B35" s="31"/>
    </row>
    <row r="36" s="38" customFormat="1" ht="16.5" customHeight="1" spans="1:2">
      <c r="A36" s="30" t="s">
        <v>2083</v>
      </c>
      <c r="B36" s="31"/>
    </row>
    <row r="37" s="38" customFormat="1" ht="16.5" customHeight="1" spans="1:2">
      <c r="A37" s="30" t="s">
        <v>2086</v>
      </c>
      <c r="B37" s="31"/>
    </row>
    <row r="38" s="38" customFormat="1" ht="16.5" customHeight="1" spans="1:2">
      <c r="A38" s="30" t="s">
        <v>2087</v>
      </c>
      <c r="B38" s="31"/>
    </row>
    <row r="39" s="38" customFormat="1" ht="16.5" customHeight="1" spans="1:2">
      <c r="A39" s="30" t="s">
        <v>2083</v>
      </c>
      <c r="B39" s="31"/>
    </row>
    <row r="40" s="38" customFormat="1" ht="16.5" customHeight="1" spans="1:2">
      <c r="A40" s="30" t="s">
        <v>2088</v>
      </c>
      <c r="B40" s="31"/>
    </row>
    <row r="41" s="38" customFormat="1" ht="16.5" customHeight="1" spans="1:2">
      <c r="A41" s="30" t="s">
        <v>1221</v>
      </c>
      <c r="B41" s="31"/>
    </row>
    <row r="42" s="38" customFormat="1" ht="16.5" customHeight="1" spans="1:2">
      <c r="A42" s="30" t="s">
        <v>2089</v>
      </c>
      <c r="B42" s="31"/>
    </row>
    <row r="43" s="38" customFormat="1" ht="16.5" customHeight="1" spans="1:2">
      <c r="A43" s="30" t="s">
        <v>2090</v>
      </c>
      <c r="B43" s="31"/>
    </row>
    <row r="44" s="38" customFormat="1" ht="16.5" customHeight="1" spans="1:2">
      <c r="A44" s="30" t="s">
        <v>2091</v>
      </c>
      <c r="B44" s="31"/>
    </row>
    <row r="45" s="38" customFormat="1" ht="16.5" customHeight="1" spans="1:2">
      <c r="A45" s="30" t="s">
        <v>2092</v>
      </c>
      <c r="B45" s="31"/>
    </row>
    <row r="46" s="38" customFormat="1" ht="16.5" customHeight="1" spans="1:2">
      <c r="A46" s="30" t="s">
        <v>2093</v>
      </c>
      <c r="B46" s="31"/>
    </row>
    <row r="47" s="38" customFormat="1" ht="16.5" customHeight="1" spans="1:2">
      <c r="A47" s="30" t="s">
        <v>1290</v>
      </c>
      <c r="B47" s="31">
        <v>56068</v>
      </c>
    </row>
    <row r="48" s="38" customFormat="1" ht="16.5" customHeight="1" spans="1:2">
      <c r="A48" s="30" t="s">
        <v>2094</v>
      </c>
      <c r="B48" s="31">
        <v>50252</v>
      </c>
    </row>
    <row r="49" s="38" customFormat="1" ht="16.5" customHeight="1" spans="1:2">
      <c r="A49" s="30" t="s">
        <v>2095</v>
      </c>
      <c r="B49" s="31">
        <v>25464</v>
      </c>
    </row>
    <row r="50" s="38" customFormat="1" ht="16.5" customHeight="1" spans="1:2">
      <c r="A50" s="30" t="s">
        <v>2096</v>
      </c>
      <c r="B50" s="31"/>
    </row>
    <row r="51" s="38" customFormat="1" ht="16.5" customHeight="1" spans="1:2">
      <c r="A51" s="30" t="s">
        <v>2097</v>
      </c>
      <c r="B51" s="31">
        <v>4281</v>
      </c>
    </row>
    <row r="52" s="38" customFormat="1" ht="16.5" customHeight="1" spans="1:2">
      <c r="A52" s="30" t="s">
        <v>2098</v>
      </c>
      <c r="B52" s="31">
        <v>110</v>
      </c>
    </row>
    <row r="53" s="38" customFormat="1" ht="16.5" customHeight="1" spans="1:2">
      <c r="A53" s="30" t="s">
        <v>2099</v>
      </c>
      <c r="B53" s="31">
        <v>428</v>
      </c>
    </row>
    <row r="54" s="38" customFormat="1" ht="16.5" customHeight="1" spans="1:2">
      <c r="A54" s="30" t="s">
        <v>2100</v>
      </c>
      <c r="B54" s="31"/>
    </row>
    <row r="55" s="38" customFormat="1" ht="16.5" customHeight="1" spans="1:2">
      <c r="A55" s="30" t="s">
        <v>2101</v>
      </c>
      <c r="B55" s="31"/>
    </row>
    <row r="56" s="38" customFormat="1" ht="16.5" customHeight="1" spans="1:2">
      <c r="A56" s="30" t="s">
        <v>2102</v>
      </c>
      <c r="B56" s="31"/>
    </row>
    <row r="57" s="38" customFormat="1" ht="16.5" customHeight="1" spans="1:2">
      <c r="A57" s="30" t="s">
        <v>2103</v>
      </c>
      <c r="B57" s="31"/>
    </row>
    <row r="58" s="38" customFormat="1" ht="16.5" customHeight="1" spans="1:2">
      <c r="A58" s="30" t="s">
        <v>2104</v>
      </c>
      <c r="B58" s="31"/>
    </row>
    <row r="59" s="38" customFormat="1" ht="16.5" customHeight="1" spans="1:2">
      <c r="A59" s="30" t="s">
        <v>1585</v>
      </c>
      <c r="B59" s="31"/>
    </row>
    <row r="60" s="38" customFormat="1" ht="16.5" customHeight="1" spans="1:2">
      <c r="A60" s="30" t="s">
        <v>2105</v>
      </c>
      <c r="B60" s="31">
        <v>81</v>
      </c>
    </row>
    <row r="61" s="38" customFormat="1" ht="16.5" customHeight="1" spans="1:2">
      <c r="A61" s="30" t="s">
        <v>2106</v>
      </c>
      <c r="B61" s="31">
        <v>882</v>
      </c>
    </row>
    <row r="62" s="38" customFormat="1" ht="16.5" customHeight="1" spans="1:2">
      <c r="A62" s="30" t="s">
        <v>2107</v>
      </c>
      <c r="B62" s="31">
        <v>320</v>
      </c>
    </row>
    <row r="63" s="38" customFormat="1" ht="16.5" customHeight="1" spans="1:2">
      <c r="A63" s="30" t="s">
        <v>2108</v>
      </c>
      <c r="B63" s="31">
        <v>18686</v>
      </c>
    </row>
    <row r="64" s="38" customFormat="1" ht="16.5" customHeight="1" spans="1:2">
      <c r="A64" s="30" t="s">
        <v>2109</v>
      </c>
      <c r="B64" s="31">
        <v>1563</v>
      </c>
    </row>
    <row r="65" s="38" customFormat="1" ht="16.5" customHeight="1" spans="1:2">
      <c r="A65" s="30" t="s">
        <v>2095</v>
      </c>
      <c r="B65" s="31"/>
    </row>
    <row r="66" s="38" customFormat="1" ht="16.5" customHeight="1" spans="1:2">
      <c r="A66" s="30" t="s">
        <v>2096</v>
      </c>
      <c r="B66" s="31"/>
    </row>
    <row r="67" s="38" customFormat="1" ht="16.5" customHeight="1" spans="1:2">
      <c r="A67" s="30" t="s">
        <v>2110</v>
      </c>
      <c r="B67" s="31">
        <v>1563</v>
      </c>
    </row>
    <row r="68" s="38" customFormat="1" ht="16.5" customHeight="1" spans="1:2">
      <c r="A68" s="30" t="s">
        <v>2111</v>
      </c>
      <c r="B68" s="31">
        <v>529</v>
      </c>
    </row>
    <row r="69" s="38" customFormat="1" ht="16.5" customHeight="1" spans="1:2">
      <c r="A69" s="30" t="s">
        <v>2112</v>
      </c>
      <c r="B69" s="31">
        <v>2269</v>
      </c>
    </row>
    <row r="70" s="38" customFormat="1" ht="16.5" customHeight="1" spans="1:2">
      <c r="A70" s="30" t="s">
        <v>2113</v>
      </c>
      <c r="B70" s="31">
        <v>393</v>
      </c>
    </row>
    <row r="71" s="38" customFormat="1" ht="16.5" customHeight="1" spans="1:2">
      <c r="A71" s="30" t="s">
        <v>2114</v>
      </c>
      <c r="B71" s="31">
        <v>1876</v>
      </c>
    </row>
    <row r="72" s="38" customFormat="1" ht="16.5" customHeight="1" spans="1:2">
      <c r="A72" s="30" t="s">
        <v>2115</v>
      </c>
      <c r="B72" s="31"/>
    </row>
    <row r="73" s="38" customFormat="1" ht="16.5" customHeight="1" spans="1:2">
      <c r="A73" s="30" t="s">
        <v>2116</v>
      </c>
      <c r="B73" s="31"/>
    </row>
    <row r="74" s="38" customFormat="1" ht="16.5" customHeight="1" spans="1:2">
      <c r="A74" s="30" t="s">
        <v>2117</v>
      </c>
      <c r="B74" s="31"/>
    </row>
    <row r="75" ht="16.5" customHeight="1" spans="1:2">
      <c r="A75" s="30" t="s">
        <v>2118</v>
      </c>
      <c r="B75" s="31">
        <v>1455</v>
      </c>
    </row>
    <row r="76" ht="16.5" customHeight="1" spans="1:2">
      <c r="A76" s="30" t="s">
        <v>2119</v>
      </c>
      <c r="B76" s="31">
        <v>593</v>
      </c>
    </row>
    <row r="77" ht="16.5" customHeight="1" spans="1:2">
      <c r="A77" s="30" t="s">
        <v>2120</v>
      </c>
      <c r="B77" s="31"/>
    </row>
    <row r="78" ht="16.5" customHeight="1" spans="1:2">
      <c r="A78" s="30" t="s">
        <v>2121</v>
      </c>
      <c r="B78" s="31"/>
    </row>
    <row r="79" ht="16.5" customHeight="1" spans="1:2">
      <c r="A79" s="30" t="s">
        <v>2122</v>
      </c>
      <c r="B79" s="31"/>
    </row>
    <row r="80" ht="16.5" customHeight="1" spans="1:2">
      <c r="A80" s="30" t="s">
        <v>2123</v>
      </c>
      <c r="B80" s="31"/>
    </row>
    <row r="81" ht="16.5" customHeight="1" spans="1:2">
      <c r="A81" s="30" t="s">
        <v>2124</v>
      </c>
      <c r="B81" s="31"/>
    </row>
    <row r="82" ht="16.5" customHeight="1" spans="1:2">
      <c r="A82" s="30" t="s">
        <v>2125</v>
      </c>
      <c r="B82" s="31">
        <v>862</v>
      </c>
    </row>
    <row r="83" ht="16.5" customHeight="1" spans="1:2">
      <c r="A83" s="30" t="s">
        <v>2126</v>
      </c>
      <c r="B83" s="31"/>
    </row>
    <row r="84" ht="16.5" customHeight="1" spans="1:2">
      <c r="A84" s="30" t="s">
        <v>2123</v>
      </c>
      <c r="B84" s="31"/>
    </row>
    <row r="85" ht="16.5" customHeight="1" spans="1:2">
      <c r="A85" s="30" t="s">
        <v>2124</v>
      </c>
      <c r="B85" s="31"/>
    </row>
    <row r="86" ht="16.5" customHeight="1" spans="1:2">
      <c r="A86" s="30" t="s">
        <v>2127</v>
      </c>
      <c r="B86" s="31"/>
    </row>
    <row r="87" ht="16.5" customHeight="1" spans="1:2">
      <c r="A87" s="30" t="s">
        <v>2128</v>
      </c>
      <c r="B87" s="31"/>
    </row>
    <row r="88" ht="16.5" customHeight="1" spans="1:2">
      <c r="A88" s="30" t="s">
        <v>2129</v>
      </c>
      <c r="B88" s="31"/>
    </row>
    <row r="89" ht="16.5" customHeight="1" spans="1:2">
      <c r="A89" s="30" t="s">
        <v>2130</v>
      </c>
      <c r="B89" s="31"/>
    </row>
    <row r="90" ht="16.5" customHeight="1" spans="1:2">
      <c r="A90" s="30" t="s">
        <v>2131</v>
      </c>
      <c r="B90" s="31"/>
    </row>
    <row r="91" ht="16.5" customHeight="1" spans="1:2">
      <c r="A91" s="30" t="s">
        <v>2132</v>
      </c>
      <c r="B91" s="31"/>
    </row>
    <row r="92" ht="16.5" customHeight="1" spans="1:2">
      <c r="A92" s="30" t="s">
        <v>2133</v>
      </c>
      <c r="B92" s="31"/>
    </row>
    <row r="93" ht="16.5" customHeight="1" spans="1:2">
      <c r="A93" s="30" t="s">
        <v>2134</v>
      </c>
      <c r="B93" s="31"/>
    </row>
    <row r="94" ht="16.5" customHeight="1" spans="1:2">
      <c r="A94" s="30" t="s">
        <v>2135</v>
      </c>
      <c r="B94" s="31"/>
    </row>
    <row r="95" ht="16.5" customHeight="1" spans="1:2">
      <c r="A95" s="30" t="s">
        <v>2136</v>
      </c>
      <c r="B95" s="31"/>
    </row>
    <row r="96" ht="16.5" customHeight="1" spans="1:2">
      <c r="A96" s="30" t="s">
        <v>2137</v>
      </c>
      <c r="B96" s="31"/>
    </row>
    <row r="97" ht="16.5" customHeight="1" spans="1:2">
      <c r="A97" s="30" t="s">
        <v>2123</v>
      </c>
      <c r="B97" s="31"/>
    </row>
    <row r="98" ht="16.5" customHeight="1" spans="1:2">
      <c r="A98" s="30" t="s">
        <v>2124</v>
      </c>
      <c r="B98" s="31"/>
    </row>
    <row r="99" ht="16.5" customHeight="1" spans="1:2">
      <c r="A99" s="30" t="s">
        <v>2138</v>
      </c>
      <c r="B99" s="31"/>
    </row>
    <row r="100" ht="16.5" customHeight="1" spans="1:2">
      <c r="A100" s="30" t="s">
        <v>2139</v>
      </c>
      <c r="B100" s="31"/>
    </row>
    <row r="101" ht="16.5" customHeight="1" spans="1:2">
      <c r="A101" s="30" t="s">
        <v>2140</v>
      </c>
      <c r="B101" s="31"/>
    </row>
    <row r="102" ht="16.5" customHeight="1" spans="1:2">
      <c r="A102" s="30" t="s">
        <v>2141</v>
      </c>
      <c r="B102" s="31"/>
    </row>
    <row r="103" ht="16.5" customHeight="1" spans="1:2">
      <c r="A103" s="30" t="s">
        <v>2142</v>
      </c>
      <c r="B103" s="31"/>
    </row>
    <row r="104" ht="16.5" customHeight="1" spans="1:2">
      <c r="A104" s="30" t="s">
        <v>2143</v>
      </c>
      <c r="B104" s="31"/>
    </row>
    <row r="105" ht="16.5" customHeight="1" spans="1:2">
      <c r="A105" s="30" t="s">
        <v>1310</v>
      </c>
      <c r="B105" s="31"/>
    </row>
    <row r="106" ht="16.5" customHeight="1" spans="1:2">
      <c r="A106" s="30" t="s">
        <v>2144</v>
      </c>
      <c r="B106" s="31"/>
    </row>
    <row r="107" ht="16.5" customHeight="1" spans="1:2">
      <c r="A107" s="30" t="s">
        <v>2083</v>
      </c>
      <c r="B107" s="31"/>
    </row>
    <row r="108" ht="16.5" customHeight="1" spans="1:2">
      <c r="A108" s="30" t="s">
        <v>2145</v>
      </c>
      <c r="B108" s="31"/>
    </row>
    <row r="109" ht="16.5" customHeight="1" spans="1:2">
      <c r="A109" s="30" t="s">
        <v>2146</v>
      </c>
      <c r="B109" s="31"/>
    </row>
    <row r="110" ht="16.5" customHeight="1" spans="1:2">
      <c r="A110" s="30" t="s">
        <v>2147</v>
      </c>
      <c r="B110" s="31"/>
    </row>
    <row r="111" ht="16.5" customHeight="1" spans="1:2">
      <c r="A111" s="30" t="s">
        <v>2148</v>
      </c>
      <c r="B111" s="31"/>
    </row>
    <row r="112" ht="16.5" customHeight="1" spans="1:2">
      <c r="A112" s="30" t="s">
        <v>2083</v>
      </c>
      <c r="B112" s="31"/>
    </row>
    <row r="113" ht="16.5" customHeight="1" spans="1:2">
      <c r="A113" s="30" t="s">
        <v>2145</v>
      </c>
      <c r="B113" s="31"/>
    </row>
    <row r="114" ht="16.5" customHeight="1" spans="1:2">
      <c r="A114" s="30" t="s">
        <v>2149</v>
      </c>
      <c r="B114" s="31"/>
    </row>
    <row r="115" ht="16.5" customHeight="1" spans="1:2">
      <c r="A115" s="30" t="s">
        <v>2150</v>
      </c>
      <c r="B115" s="31"/>
    </row>
    <row r="116" ht="16.5" customHeight="1" spans="1:2">
      <c r="A116" s="30" t="s">
        <v>2151</v>
      </c>
      <c r="B116" s="31"/>
    </row>
    <row r="117" ht="16.5" customHeight="1" spans="1:2">
      <c r="A117" s="30" t="s">
        <v>1372</v>
      </c>
      <c r="B117" s="31"/>
    </row>
    <row r="118" ht="16.5" customHeight="1" spans="1:2">
      <c r="A118" s="30" t="s">
        <v>2152</v>
      </c>
      <c r="B118" s="31"/>
    </row>
    <row r="119" ht="16.5" customHeight="1" spans="1:2">
      <c r="A119" s="30" t="s">
        <v>2153</v>
      </c>
      <c r="B119" s="31"/>
    </row>
    <row r="120" ht="16.5" customHeight="1" spans="1:2">
      <c r="A120" s="30" t="s">
        <v>2154</v>
      </c>
      <c r="B120" s="31"/>
    </row>
    <row r="121" ht="16.5" customHeight="1" spans="1:2">
      <c r="A121" s="30" t="s">
        <v>2155</v>
      </c>
      <c r="B121" s="31"/>
    </row>
    <row r="122" ht="16.5" customHeight="1" spans="1:2">
      <c r="A122" s="30" t="s">
        <v>2156</v>
      </c>
      <c r="B122" s="31"/>
    </row>
    <row r="123" ht="16.5" customHeight="1" spans="1:2">
      <c r="A123" s="30" t="s">
        <v>2157</v>
      </c>
      <c r="B123" s="31"/>
    </row>
    <row r="124" ht="16.5" customHeight="1" spans="1:2">
      <c r="A124" s="30" t="s">
        <v>2158</v>
      </c>
      <c r="B124" s="31"/>
    </row>
    <row r="125" ht="16.5" customHeight="1" spans="1:2">
      <c r="A125" s="30" t="s">
        <v>2159</v>
      </c>
      <c r="B125" s="31"/>
    </row>
    <row r="126" ht="16.5" customHeight="1" spans="1:2">
      <c r="A126" s="30" t="s">
        <v>2160</v>
      </c>
      <c r="B126" s="31"/>
    </row>
    <row r="127" ht="16.5" customHeight="1" spans="1:2">
      <c r="A127" s="30" t="s">
        <v>2161</v>
      </c>
      <c r="B127" s="31"/>
    </row>
    <row r="128" ht="16.5" customHeight="1" spans="1:2">
      <c r="A128" s="30" t="s">
        <v>2162</v>
      </c>
      <c r="B128" s="31"/>
    </row>
    <row r="129" ht="16.5" customHeight="1" spans="1:2">
      <c r="A129" s="30" t="s">
        <v>1401</v>
      </c>
      <c r="B129" s="31"/>
    </row>
    <row r="130" ht="16.5" customHeight="1" spans="1:2">
      <c r="A130" s="30" t="s">
        <v>2163</v>
      </c>
      <c r="B130" s="31"/>
    </row>
    <row r="131" ht="16.5" customHeight="1" spans="1:2">
      <c r="A131" s="30" t="s">
        <v>1403</v>
      </c>
      <c r="B131" s="31"/>
    </row>
    <row r="132" ht="16.5" customHeight="1" spans="1:2">
      <c r="A132" s="30" t="s">
        <v>1404</v>
      </c>
      <c r="B132" s="31"/>
    </row>
    <row r="133" ht="16.5" customHeight="1" spans="1:2">
      <c r="A133" s="30" t="s">
        <v>2164</v>
      </c>
      <c r="B133" s="31"/>
    </row>
    <row r="134" ht="16.5" customHeight="1" spans="1:2">
      <c r="A134" s="30" t="s">
        <v>2165</v>
      </c>
      <c r="B134" s="31"/>
    </row>
    <row r="135" ht="16.5" customHeight="1" spans="1:2">
      <c r="A135" s="30" t="s">
        <v>2166</v>
      </c>
      <c r="B135" s="31"/>
    </row>
    <row r="136" ht="16.5" customHeight="1" spans="1:2">
      <c r="A136" s="30" t="s">
        <v>2164</v>
      </c>
      <c r="B136" s="31"/>
    </row>
    <row r="137" ht="16.5" customHeight="1" spans="1:2">
      <c r="A137" s="30" t="s">
        <v>2167</v>
      </c>
      <c r="B137" s="31"/>
    </row>
    <row r="138" ht="16.5" customHeight="1" spans="1:2">
      <c r="A138" s="30" t="s">
        <v>2168</v>
      </c>
      <c r="B138" s="31"/>
    </row>
    <row r="139" ht="16.5" customHeight="1" spans="1:2">
      <c r="A139" s="30" t="s">
        <v>2169</v>
      </c>
      <c r="B139" s="31"/>
    </row>
    <row r="140" ht="16.5" customHeight="1" spans="1:2">
      <c r="A140" s="30" t="s">
        <v>2170</v>
      </c>
      <c r="B140" s="31"/>
    </row>
    <row r="141" ht="16.5" customHeight="1" spans="1:2">
      <c r="A141" s="30" t="s">
        <v>1410</v>
      </c>
      <c r="B141" s="31"/>
    </row>
    <row r="142" ht="16.5" customHeight="1" spans="1:2">
      <c r="A142" s="30" t="s">
        <v>2171</v>
      </c>
      <c r="B142" s="31"/>
    </row>
    <row r="143" ht="16.5" customHeight="1" spans="1:2">
      <c r="A143" s="30" t="s">
        <v>2172</v>
      </c>
      <c r="B143" s="31"/>
    </row>
    <row r="144" ht="16.5" customHeight="1" spans="1:2">
      <c r="A144" s="30" t="s">
        <v>2173</v>
      </c>
      <c r="B144" s="31"/>
    </row>
    <row r="145" ht="16.5" customHeight="1" spans="1:2">
      <c r="A145" s="30" t="s">
        <v>2174</v>
      </c>
      <c r="B145" s="31"/>
    </row>
    <row r="146" ht="16.5" customHeight="1" spans="1:2">
      <c r="A146" s="30" t="s">
        <v>2175</v>
      </c>
      <c r="B146" s="31"/>
    </row>
    <row r="147" ht="16.5" customHeight="1" spans="1:2">
      <c r="A147" s="30" t="s">
        <v>1430</v>
      </c>
      <c r="B147" s="31"/>
    </row>
    <row r="148" ht="16.5" customHeight="1" spans="1:2">
      <c r="A148" s="30" t="s">
        <v>2176</v>
      </c>
      <c r="B148" s="31"/>
    </row>
    <row r="149" ht="16.5" customHeight="1" spans="1:2">
      <c r="A149" s="30" t="s">
        <v>2177</v>
      </c>
      <c r="B149" s="31"/>
    </row>
    <row r="150" ht="16.5" customHeight="1" spans="1:2">
      <c r="A150" s="30" t="s">
        <v>2178</v>
      </c>
      <c r="B150" s="31"/>
    </row>
    <row r="151" ht="16.5" customHeight="1" spans="1:2">
      <c r="A151" s="30" t="s">
        <v>2179</v>
      </c>
      <c r="B151" s="31"/>
    </row>
    <row r="152" ht="16.5" customHeight="1" spans="1:2">
      <c r="A152" s="30" t="s">
        <v>2180</v>
      </c>
      <c r="B152" s="31"/>
    </row>
    <row r="153" ht="16.5" customHeight="1" spans="1:2">
      <c r="A153" s="30" t="s">
        <v>2181</v>
      </c>
      <c r="B153" s="31"/>
    </row>
    <row r="154" ht="16.5" customHeight="1" spans="1:2">
      <c r="A154" s="30" t="s">
        <v>2182</v>
      </c>
      <c r="B154" s="31"/>
    </row>
    <row r="155" ht="16.5" customHeight="1" spans="1:2">
      <c r="A155" s="30" t="s">
        <v>2183</v>
      </c>
      <c r="B155" s="31"/>
    </row>
    <row r="156" ht="16.5" customHeight="1" spans="1:2">
      <c r="A156" s="30" t="s">
        <v>2184</v>
      </c>
      <c r="B156" s="31"/>
    </row>
    <row r="157" ht="16.5" customHeight="1" spans="1:2">
      <c r="A157" s="30" t="s">
        <v>2185</v>
      </c>
      <c r="B157" s="31"/>
    </row>
    <row r="158" ht="16.5" customHeight="1" spans="1:2">
      <c r="A158" s="30" t="s">
        <v>2183</v>
      </c>
      <c r="B158" s="31"/>
    </row>
    <row r="159" ht="16.5" customHeight="1" spans="1:2">
      <c r="A159" s="30" t="s">
        <v>2186</v>
      </c>
      <c r="B159" s="31"/>
    </row>
    <row r="160" ht="16.5" customHeight="1" spans="1:2">
      <c r="A160" s="30" t="s">
        <v>2187</v>
      </c>
      <c r="B160" s="31"/>
    </row>
    <row r="161" ht="16.5" customHeight="1" spans="1:2">
      <c r="A161" s="30" t="s">
        <v>2188</v>
      </c>
      <c r="B161" s="31"/>
    </row>
    <row r="162" ht="16.5" customHeight="1" spans="1:2">
      <c r="A162" s="30" t="s">
        <v>2189</v>
      </c>
      <c r="B162" s="31"/>
    </row>
    <row r="163" ht="16.5" customHeight="1" spans="1:2">
      <c r="A163" s="30" t="s">
        <v>2190</v>
      </c>
      <c r="B163" s="31"/>
    </row>
    <row r="164" ht="16.5" customHeight="1" spans="1:2">
      <c r="A164" s="30" t="s">
        <v>2191</v>
      </c>
      <c r="B164" s="31"/>
    </row>
    <row r="165" ht="16.5" customHeight="1" spans="1:2">
      <c r="A165" s="30" t="s">
        <v>1446</v>
      </c>
      <c r="B165" s="31"/>
    </row>
    <row r="166" ht="16.5" customHeight="1" spans="1:2">
      <c r="A166" s="30" t="s">
        <v>2192</v>
      </c>
      <c r="B166" s="31"/>
    </row>
    <row r="167" ht="16.5" customHeight="1" spans="1:2">
      <c r="A167" s="30" t="s">
        <v>2193</v>
      </c>
      <c r="B167" s="31"/>
    </row>
    <row r="168" ht="16.5" customHeight="1" spans="1:2">
      <c r="A168" s="30" t="s">
        <v>2194</v>
      </c>
      <c r="B168" s="31"/>
    </row>
    <row r="169" ht="16.5" customHeight="1" spans="1:2">
      <c r="A169" s="30" t="s">
        <v>1750</v>
      </c>
      <c r="B169" s="31">
        <v>116932</v>
      </c>
    </row>
    <row r="170" ht="16.5" customHeight="1" spans="1:2">
      <c r="A170" s="30" t="s">
        <v>2195</v>
      </c>
      <c r="B170" s="31">
        <v>116000</v>
      </c>
    </row>
    <row r="171" ht="16.5" customHeight="1" spans="1:2">
      <c r="A171" s="30" t="s">
        <v>2196</v>
      </c>
      <c r="B171" s="31"/>
    </row>
    <row r="172" ht="16.5" customHeight="1" spans="1:2">
      <c r="A172" s="30" t="s">
        <v>2197</v>
      </c>
      <c r="B172" s="31">
        <v>11600</v>
      </c>
    </row>
    <row r="173" ht="16.5" customHeight="1" spans="1:2">
      <c r="A173" s="30" t="s">
        <v>2198</v>
      </c>
      <c r="B173" s="31"/>
    </row>
    <row r="174" ht="16.5" customHeight="1" spans="1:2">
      <c r="A174" s="30" t="s">
        <v>2199</v>
      </c>
      <c r="B174" s="31"/>
    </row>
    <row r="175" ht="16.5" customHeight="1" spans="1:2">
      <c r="A175" s="30" t="s">
        <v>2200</v>
      </c>
      <c r="B175" s="31"/>
    </row>
    <row r="176" ht="16.5" customHeight="1" spans="1:2">
      <c r="A176" s="30" t="s">
        <v>2201</v>
      </c>
      <c r="B176" s="31"/>
    </row>
    <row r="177" ht="16.5" customHeight="1" spans="1:2">
      <c r="A177" s="30" t="s">
        <v>2202</v>
      </c>
      <c r="B177" s="31"/>
    </row>
    <row r="178" ht="16.5" customHeight="1" spans="1:2">
      <c r="A178" s="30" t="s">
        <v>2203</v>
      </c>
      <c r="B178" s="31"/>
    </row>
    <row r="179" ht="16.5" customHeight="1" spans="1:2">
      <c r="A179" s="30" t="s">
        <v>2204</v>
      </c>
      <c r="B179" s="31"/>
    </row>
    <row r="180" ht="16.5" customHeight="1" spans="1:2">
      <c r="A180" s="30" t="s">
        <v>2205</v>
      </c>
      <c r="B180" s="31"/>
    </row>
    <row r="181" ht="16.5" customHeight="1" spans="1:2">
      <c r="A181" s="30" t="s">
        <v>2206</v>
      </c>
      <c r="B181" s="31"/>
    </row>
    <row r="182" ht="16.5" customHeight="1" spans="1:2">
      <c r="A182" s="30" t="s">
        <v>2207</v>
      </c>
      <c r="B182" s="31"/>
    </row>
    <row r="183" ht="16.5" customHeight="1" spans="1:2">
      <c r="A183" s="30" t="s">
        <v>2208</v>
      </c>
      <c r="B183" s="31">
        <v>932</v>
      </c>
    </row>
    <row r="184" ht="16.5" customHeight="1" spans="1:2">
      <c r="A184" s="30" t="s">
        <v>2209</v>
      </c>
      <c r="B184" s="31"/>
    </row>
    <row r="185" ht="16.5" customHeight="1" spans="1:2">
      <c r="A185" s="30" t="s">
        <v>2210</v>
      </c>
      <c r="B185" s="31">
        <v>471</v>
      </c>
    </row>
    <row r="186" ht="16.5" customHeight="1" spans="1:2">
      <c r="A186" s="30" t="s">
        <v>2211</v>
      </c>
      <c r="B186" s="31">
        <v>128</v>
      </c>
    </row>
    <row r="187" ht="16.5" customHeight="1" spans="1:2">
      <c r="A187" s="30" t="s">
        <v>2212</v>
      </c>
      <c r="B187" s="31"/>
    </row>
    <row r="188" ht="16.5" customHeight="1" spans="1:2">
      <c r="A188" s="30" t="s">
        <v>2213</v>
      </c>
      <c r="B188" s="31"/>
    </row>
    <row r="189" ht="16.5" customHeight="1" spans="1:2">
      <c r="A189" s="30" t="s">
        <v>2214</v>
      </c>
      <c r="B189" s="31">
        <v>200</v>
      </c>
    </row>
    <row r="190" ht="16.5" customHeight="1" spans="1:2">
      <c r="A190" s="30" t="s">
        <v>2215</v>
      </c>
      <c r="B190" s="31"/>
    </row>
    <row r="191" ht="16.5" customHeight="1" spans="1:2">
      <c r="A191" s="30" t="s">
        <v>2216</v>
      </c>
      <c r="B191" s="31"/>
    </row>
    <row r="192" ht="16.5" customHeight="1" spans="1:2">
      <c r="A192" s="30" t="s">
        <v>2217</v>
      </c>
      <c r="B192" s="31"/>
    </row>
    <row r="193" ht="16.5" customHeight="1" spans="1:2">
      <c r="A193" s="30" t="s">
        <v>2218</v>
      </c>
      <c r="B193" s="31">
        <v>29</v>
      </c>
    </row>
    <row r="194" ht="16.5" customHeight="1" spans="1:2">
      <c r="A194" s="30" t="s">
        <v>2219</v>
      </c>
      <c r="B194" s="31">
        <v>104</v>
      </c>
    </row>
    <row r="195" ht="16.5" customHeight="1" spans="1:2">
      <c r="A195" s="30" t="s">
        <v>1676</v>
      </c>
      <c r="B195" s="31">
        <v>15169</v>
      </c>
    </row>
    <row r="196" ht="16.5" customHeight="1" spans="1:2">
      <c r="A196" s="30" t="s">
        <v>2220</v>
      </c>
      <c r="B196" s="31">
        <v>15169</v>
      </c>
    </row>
    <row r="197" ht="16.5" customHeight="1" spans="1:2">
      <c r="A197" s="30" t="s">
        <v>2221</v>
      </c>
      <c r="B197" s="31"/>
    </row>
    <row r="198" ht="16.5" customHeight="1" spans="1:2">
      <c r="A198" s="30" t="s">
        <v>2222</v>
      </c>
      <c r="B198" s="31"/>
    </row>
    <row r="199" ht="16.5" customHeight="1" spans="1:2">
      <c r="A199" s="30" t="s">
        <v>2223</v>
      </c>
      <c r="B199" s="31"/>
    </row>
    <row r="200" ht="16.5" customHeight="1" spans="1:2">
      <c r="A200" s="30" t="s">
        <v>2224</v>
      </c>
      <c r="B200" s="31">
        <v>605</v>
      </c>
    </row>
    <row r="201" ht="16.5" customHeight="1" spans="1:2">
      <c r="A201" s="30" t="s">
        <v>2225</v>
      </c>
      <c r="B201" s="31"/>
    </row>
    <row r="202" ht="16.5" customHeight="1" spans="1:2">
      <c r="A202" s="30" t="s">
        <v>2226</v>
      </c>
      <c r="B202" s="31"/>
    </row>
    <row r="203" ht="16.5" customHeight="1" spans="1:2">
      <c r="A203" s="30" t="s">
        <v>2227</v>
      </c>
      <c r="B203" s="31"/>
    </row>
    <row r="204" ht="16.5" customHeight="1" spans="1:2">
      <c r="A204" s="30" t="s">
        <v>2228</v>
      </c>
      <c r="B204" s="31"/>
    </row>
    <row r="205" ht="16.5" customHeight="1" spans="1:2">
      <c r="A205" s="30" t="s">
        <v>2229</v>
      </c>
      <c r="B205" s="31"/>
    </row>
    <row r="206" ht="16.5" customHeight="1" spans="1:2">
      <c r="A206" s="30" t="s">
        <v>2230</v>
      </c>
      <c r="B206" s="31"/>
    </row>
    <row r="207" ht="16.5" customHeight="1" spans="1:2">
      <c r="A207" s="30" t="s">
        <v>2231</v>
      </c>
      <c r="B207" s="31"/>
    </row>
    <row r="208" ht="16.5" customHeight="1" spans="1:2">
      <c r="A208" s="30" t="s">
        <v>2232</v>
      </c>
      <c r="B208" s="31">
        <v>1336</v>
      </c>
    </row>
    <row r="209" ht="16.5" customHeight="1" spans="1:2">
      <c r="A209" s="30" t="s">
        <v>2233</v>
      </c>
      <c r="B209" s="31"/>
    </row>
    <row r="210" ht="16.5" customHeight="1" spans="1:2">
      <c r="A210" s="30" t="s">
        <v>2234</v>
      </c>
      <c r="B210" s="31">
        <v>2960</v>
      </c>
    </row>
    <row r="211" ht="16.5" customHeight="1" spans="1:2">
      <c r="A211" s="30" t="s">
        <v>2235</v>
      </c>
      <c r="B211" s="31">
        <v>10268</v>
      </c>
    </row>
    <row r="212" ht="16.5" customHeight="1" spans="1:2">
      <c r="A212" s="30" t="s">
        <v>2236</v>
      </c>
      <c r="B212" s="31"/>
    </row>
    <row r="213" ht="16.5" customHeight="1" spans="1:2">
      <c r="A213" s="30" t="s">
        <v>1688</v>
      </c>
      <c r="B213" s="31">
        <v>1</v>
      </c>
    </row>
    <row r="214" ht="16.5" customHeight="1" spans="1:2">
      <c r="A214" s="30" t="s">
        <v>2237</v>
      </c>
      <c r="B214" s="31">
        <v>1</v>
      </c>
    </row>
    <row r="215" ht="16.5" customHeight="1" spans="1:2">
      <c r="A215" s="30" t="s">
        <v>2238</v>
      </c>
      <c r="B215" s="31"/>
    </row>
    <row r="216" ht="16.5" customHeight="1" spans="1:2">
      <c r="A216" s="30" t="s">
        <v>2239</v>
      </c>
      <c r="B216" s="31"/>
    </row>
    <row r="217" ht="16.5" customHeight="1" spans="1:2">
      <c r="A217" s="30" t="s">
        <v>2240</v>
      </c>
      <c r="B217" s="31"/>
    </row>
    <row r="218" ht="16.5" customHeight="1" spans="1:2">
      <c r="A218" s="30" t="s">
        <v>2241</v>
      </c>
      <c r="B218" s="31">
        <v>1</v>
      </c>
    </row>
    <row r="219" ht="16.5" customHeight="1" spans="1:2">
      <c r="A219" s="30" t="s">
        <v>2242</v>
      </c>
      <c r="B219" s="31"/>
    </row>
    <row r="220" ht="16.5" customHeight="1" spans="1:2">
      <c r="A220" s="30" t="s">
        <v>2243</v>
      </c>
      <c r="B220" s="31"/>
    </row>
    <row r="221" ht="16.5" customHeight="1" spans="1:2">
      <c r="A221" s="30" t="s">
        <v>2244</v>
      </c>
      <c r="B221" s="31"/>
    </row>
    <row r="222" ht="16.5" customHeight="1" spans="1:2">
      <c r="A222" s="30" t="s">
        <v>2245</v>
      </c>
      <c r="B222" s="31"/>
    </row>
    <row r="223" ht="16.5" customHeight="1" spans="1:2">
      <c r="A223" s="30" t="s">
        <v>2246</v>
      </c>
      <c r="B223" s="31"/>
    </row>
    <row r="224" ht="16.5" customHeight="1" spans="1:2">
      <c r="A224" s="30" t="s">
        <v>2247</v>
      </c>
      <c r="B224" s="31"/>
    </row>
    <row r="225" ht="16.5" customHeight="1" spans="1:2">
      <c r="A225" s="30" t="s">
        <v>2248</v>
      </c>
      <c r="B225" s="31"/>
    </row>
    <row r="226" ht="16.5" customHeight="1" spans="1:2">
      <c r="A226" s="30" t="s">
        <v>2249</v>
      </c>
      <c r="B226" s="31"/>
    </row>
    <row r="227" ht="16.5" customHeight="1" spans="1:2">
      <c r="A227" s="30" t="s">
        <v>2250</v>
      </c>
      <c r="B227" s="31"/>
    </row>
    <row r="228" ht="16.5" customHeight="1" spans="1:2">
      <c r="A228" s="30" t="s">
        <v>2251</v>
      </c>
      <c r="B228" s="31"/>
    </row>
    <row r="229" ht="16.5" customHeight="1" spans="1:2">
      <c r="A229" s="30" t="s">
        <v>2252</v>
      </c>
      <c r="B229" s="31"/>
    </row>
    <row r="230" ht="16.5" customHeight="1" spans="1:2">
      <c r="A230" s="30" t="s">
        <v>2253</v>
      </c>
      <c r="B230" s="31"/>
    </row>
    <row r="231" ht="16.5" customHeight="1" spans="1:2">
      <c r="A231" s="30" t="s">
        <v>2048</v>
      </c>
      <c r="B231" s="31"/>
    </row>
    <row r="232" ht="16.5" customHeight="1" spans="1:2">
      <c r="A232" s="30" t="s">
        <v>1713</v>
      </c>
      <c r="B232" s="31"/>
    </row>
    <row r="233" ht="16.5" customHeight="1" spans="1:2">
      <c r="A233" s="30" t="s">
        <v>2254</v>
      </c>
      <c r="B233" s="31"/>
    </row>
    <row r="234" ht="16.5" customHeight="1" spans="1:2">
      <c r="A234" s="30" t="s">
        <v>2255</v>
      </c>
      <c r="B234" s="31"/>
    </row>
    <row r="235" ht="16.5" customHeight="1" spans="1:2">
      <c r="A235" s="30" t="s">
        <v>2256</v>
      </c>
      <c r="B235" s="31"/>
    </row>
    <row r="236" ht="16.5" customHeight="1" spans="1:2">
      <c r="A236" s="30" t="s">
        <v>2257</v>
      </c>
      <c r="B236" s="31"/>
    </row>
    <row r="237" ht="16.5" customHeight="1" spans="1:2">
      <c r="A237" s="30" t="s">
        <v>2258</v>
      </c>
      <c r="B237" s="31"/>
    </row>
    <row r="238" ht="16.5" customHeight="1" spans="1:2">
      <c r="A238" s="30" t="s">
        <v>2259</v>
      </c>
      <c r="B238" s="31"/>
    </row>
    <row r="239" ht="16.5" customHeight="1" spans="1:2">
      <c r="A239" s="30" t="s">
        <v>2260</v>
      </c>
      <c r="B239" s="31"/>
    </row>
    <row r="240" ht="16.5" customHeight="1" spans="1:2">
      <c r="A240" s="30" t="s">
        <v>2261</v>
      </c>
      <c r="B240" s="31"/>
    </row>
    <row r="241" ht="16.5" customHeight="1" spans="1:2">
      <c r="A241" s="30" t="s">
        <v>2262</v>
      </c>
      <c r="B241" s="31"/>
    </row>
    <row r="242" ht="16.5" customHeight="1" spans="1:2">
      <c r="A242" s="30" t="s">
        <v>2263</v>
      </c>
      <c r="B242" s="31"/>
    </row>
    <row r="243" ht="16.5" customHeight="1" spans="1:2">
      <c r="A243" s="30" t="s">
        <v>2264</v>
      </c>
      <c r="B243" s="31"/>
    </row>
    <row r="244" ht="16.5" customHeight="1" spans="1:2">
      <c r="A244" s="30" t="s">
        <v>2265</v>
      </c>
      <c r="B244" s="31"/>
    </row>
    <row r="245" ht="16.5" customHeight="1" spans="1:2">
      <c r="A245" s="30" t="s">
        <v>2266</v>
      </c>
      <c r="B245" s="31"/>
    </row>
    <row r="246" ht="16.5" customHeight="1" spans="1:2">
      <c r="A246" s="30" t="s">
        <v>1483</v>
      </c>
      <c r="B246" s="31"/>
    </row>
    <row r="247" ht="16.5" customHeight="1" spans="1:2">
      <c r="A247" s="30" t="s">
        <v>1528</v>
      </c>
      <c r="B247" s="31"/>
    </row>
    <row r="248" ht="16.5" customHeight="1" spans="1:2">
      <c r="A248" s="30" t="s">
        <v>2267</v>
      </c>
      <c r="B248" s="31"/>
    </row>
    <row r="249" ht="16.5" customHeight="1" spans="1:2">
      <c r="A249" s="30" t="s">
        <v>2268</v>
      </c>
      <c r="B249" s="31"/>
    </row>
    <row r="250" ht="16.5" customHeight="1" spans="1:2">
      <c r="A250" s="30" t="s">
        <v>2269</v>
      </c>
      <c r="B250" s="31"/>
    </row>
    <row r="251" ht="16.5" customHeight="1" spans="1:2">
      <c r="A251" s="30" t="s">
        <v>2270</v>
      </c>
      <c r="B251" s="31"/>
    </row>
    <row r="252" ht="16.5" customHeight="1" spans="1:2">
      <c r="A252" s="30"/>
      <c r="B252" s="31"/>
    </row>
    <row r="253" ht="16.5" customHeight="1" spans="1:2">
      <c r="A253" s="30"/>
      <c r="B253" s="31"/>
    </row>
    <row r="254" ht="16.5" customHeight="1" spans="1:2">
      <c r="A254" s="30"/>
      <c r="B254" s="31"/>
    </row>
    <row r="255" ht="16.5" customHeight="1" spans="1:2">
      <c r="A255" s="30"/>
      <c r="B255" s="31"/>
    </row>
    <row r="256" ht="16.5" customHeight="1" spans="1:2">
      <c r="A256" s="30"/>
      <c r="B256" s="31"/>
    </row>
    <row r="257" ht="16.5" customHeight="1" spans="1:2">
      <c r="A257" s="30"/>
      <c r="B257" s="31"/>
    </row>
    <row r="258" ht="16.5" customHeight="1" spans="1:2">
      <c r="A258" s="30"/>
      <c r="B258" s="31"/>
    </row>
    <row r="259" ht="16.5" customHeight="1" spans="1:2">
      <c r="A259" s="30" t="s">
        <v>2049</v>
      </c>
      <c r="B259" s="31">
        <f>B13+B29+B47+B169+B195+B213</f>
        <v>189526</v>
      </c>
    </row>
  </sheetData>
  <mergeCells count="4">
    <mergeCell ref="A1:B1"/>
    <mergeCell ref="A2:B2"/>
    <mergeCell ref="A3:A4"/>
    <mergeCell ref="B3:B4"/>
  </mergeCells>
  <pageMargins left="1.18055555555556" right="0.699305555555556" top="0.668055555555556" bottom="0.826388888888889" header="0.15625" footer="0.196527777777778"/>
  <pageSetup paperSize="9" orientation="portrait"/>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J12"/>
  <sheetViews>
    <sheetView workbookViewId="0">
      <selection activeCell="Q14" sqref="Q14"/>
    </sheetView>
  </sheetViews>
  <sheetFormatPr defaultColWidth="9" defaultRowHeight="14.4"/>
  <cols>
    <col min="1" max="1" width="27.1111111111111" customWidth="1"/>
    <col min="2" max="2" width="10.75" customWidth="1"/>
    <col min="3" max="5" width="14.1296296296296" customWidth="1"/>
    <col min="6" max="6" width="12.8796296296296" customWidth="1"/>
    <col min="7" max="7" width="13.6296296296296" customWidth="1"/>
  </cols>
  <sheetData>
    <row r="1" ht="34.5" customHeight="1" spans="1:10">
      <c r="A1" s="41" t="s">
        <v>2271</v>
      </c>
      <c r="B1" s="41"/>
      <c r="C1" s="41"/>
      <c r="D1" s="41"/>
      <c r="E1" s="41"/>
      <c r="F1" s="41"/>
      <c r="G1" s="41"/>
      <c r="H1" s="41"/>
      <c r="I1" s="41"/>
      <c r="J1" s="41"/>
    </row>
    <row r="2" spans="1:10">
      <c r="A2" s="43"/>
      <c r="B2" s="43"/>
      <c r="C2" s="43"/>
      <c r="D2" s="43"/>
      <c r="E2" s="43"/>
      <c r="F2" s="43"/>
      <c r="G2" s="43"/>
      <c r="H2" s="43"/>
      <c r="I2" s="43"/>
      <c r="J2" s="43"/>
    </row>
    <row r="3" spans="1:10">
      <c r="A3" s="45" t="s">
        <v>1</v>
      </c>
      <c r="B3" s="45"/>
      <c r="C3" s="45"/>
      <c r="D3" s="45"/>
      <c r="E3" s="45"/>
      <c r="F3" s="45"/>
      <c r="G3" s="45"/>
      <c r="H3" s="45"/>
      <c r="I3" s="45"/>
      <c r="J3" s="45"/>
    </row>
    <row r="4" spans="1:10">
      <c r="A4" s="47" t="s">
        <v>1838</v>
      </c>
      <c r="B4" s="48" t="s">
        <v>1849</v>
      </c>
      <c r="C4" s="48" t="s">
        <v>2272</v>
      </c>
      <c r="D4" s="48" t="s">
        <v>2273</v>
      </c>
      <c r="E4" s="48" t="s">
        <v>2274</v>
      </c>
      <c r="F4" s="48" t="s">
        <v>2275</v>
      </c>
      <c r="G4" s="48" t="s">
        <v>2276</v>
      </c>
      <c r="H4" s="48" t="s">
        <v>2277</v>
      </c>
      <c r="I4" s="48" t="s">
        <v>2278</v>
      </c>
      <c r="J4" s="48" t="s">
        <v>2279</v>
      </c>
    </row>
    <row r="5" spans="1:10">
      <c r="A5" s="28"/>
      <c r="B5" s="49"/>
      <c r="C5" s="49"/>
      <c r="D5" s="49"/>
      <c r="E5" s="49"/>
      <c r="F5" s="49"/>
      <c r="G5" s="49"/>
      <c r="H5" s="49"/>
      <c r="I5" s="49"/>
      <c r="J5" s="49"/>
    </row>
    <row r="6" ht="17" customHeight="1" spans="1:10">
      <c r="A6" s="30" t="s">
        <v>2280</v>
      </c>
      <c r="B6" s="31">
        <f>SUM(C6:J6)</f>
        <v>41142</v>
      </c>
      <c r="C6" s="31">
        <f>SUM(C7:C12)</f>
        <v>0</v>
      </c>
      <c r="D6" s="31">
        <v>41142</v>
      </c>
      <c r="E6" s="31">
        <f t="shared" ref="D6:J6" si="0">SUM(E7:E12)</f>
        <v>0</v>
      </c>
      <c r="F6" s="31">
        <f t="shared" si="0"/>
        <v>0</v>
      </c>
      <c r="G6" s="31">
        <f t="shared" si="0"/>
        <v>0</v>
      </c>
      <c r="H6" s="31">
        <f t="shared" si="0"/>
        <v>0</v>
      </c>
      <c r="I6" s="31">
        <f t="shared" si="0"/>
        <v>0</v>
      </c>
      <c r="J6" s="31">
        <f t="shared" si="0"/>
        <v>0</v>
      </c>
    </row>
    <row r="7" ht="17" customHeight="1" spans="1:10">
      <c r="A7" s="30" t="s">
        <v>2281</v>
      </c>
      <c r="B7" s="31">
        <f t="shared" ref="B7:B12" si="1">SUM(C7:J7)</f>
        <v>9347</v>
      </c>
      <c r="C7" s="31"/>
      <c r="D7" s="31">
        <v>9347</v>
      </c>
      <c r="E7" s="31"/>
      <c r="F7" s="31"/>
      <c r="G7" s="31"/>
      <c r="H7" s="31"/>
      <c r="I7" s="31"/>
      <c r="J7" s="31"/>
    </row>
    <row r="8" ht="17" customHeight="1" spans="1:10">
      <c r="A8" s="30" t="s">
        <v>2282</v>
      </c>
      <c r="B8" s="31">
        <f t="shared" si="1"/>
        <v>166</v>
      </c>
      <c r="C8" s="31"/>
      <c r="D8" s="31">
        <v>166</v>
      </c>
      <c r="E8" s="31"/>
      <c r="F8" s="31"/>
      <c r="G8" s="31"/>
      <c r="H8" s="31"/>
      <c r="I8" s="31"/>
      <c r="J8" s="31"/>
    </row>
    <row r="9" ht="17" customHeight="1" spans="1:10">
      <c r="A9" s="30" t="s">
        <v>2283</v>
      </c>
      <c r="B9" s="31">
        <f t="shared" si="1"/>
        <v>4570</v>
      </c>
      <c r="C9" s="31"/>
      <c r="D9" s="31">
        <v>4570</v>
      </c>
      <c r="E9" s="31"/>
      <c r="F9" s="31"/>
      <c r="G9" s="31"/>
      <c r="H9" s="31"/>
      <c r="I9" s="31"/>
      <c r="J9" s="31"/>
    </row>
    <row r="10" ht="17" customHeight="1" spans="1:10">
      <c r="A10" s="30" t="s">
        <v>2284</v>
      </c>
      <c r="B10" s="31">
        <f t="shared" si="1"/>
        <v>1013</v>
      </c>
      <c r="C10" s="31"/>
      <c r="D10" s="31">
        <v>1013</v>
      </c>
      <c r="E10" s="31"/>
      <c r="F10" s="31"/>
      <c r="G10" s="31"/>
      <c r="H10" s="31"/>
      <c r="I10" s="31"/>
      <c r="J10" s="31"/>
    </row>
    <row r="11" ht="17" customHeight="1" spans="1:10">
      <c r="A11" s="30" t="s">
        <v>2285</v>
      </c>
      <c r="B11" s="31">
        <f t="shared" si="1"/>
        <v>3095</v>
      </c>
      <c r="C11" s="31"/>
      <c r="D11" s="31">
        <v>3095</v>
      </c>
      <c r="E11" s="31"/>
      <c r="F11" s="31"/>
      <c r="G11" s="31"/>
      <c r="H11" s="31"/>
      <c r="I11" s="31"/>
      <c r="J11" s="31"/>
    </row>
    <row r="12" ht="17" customHeight="1" spans="1:10">
      <c r="A12" s="30" t="s">
        <v>2286</v>
      </c>
      <c r="B12" s="31">
        <f t="shared" si="1"/>
        <v>97</v>
      </c>
      <c r="C12" s="31"/>
      <c r="D12" s="31">
        <v>97</v>
      </c>
      <c r="E12" s="31"/>
      <c r="F12" s="31"/>
      <c r="G12" s="31"/>
      <c r="H12" s="31"/>
      <c r="I12" s="31"/>
      <c r="J12" s="31"/>
    </row>
  </sheetData>
  <mergeCells count="13">
    <mergeCell ref="A1:J1"/>
    <mergeCell ref="A2:J2"/>
    <mergeCell ref="A3:J3"/>
    <mergeCell ref="A4:A5"/>
    <mergeCell ref="B4:B5"/>
    <mergeCell ref="C4:C5"/>
    <mergeCell ref="D4:D5"/>
    <mergeCell ref="E4:E5"/>
    <mergeCell ref="F4:F5"/>
    <mergeCell ref="G4:G5"/>
    <mergeCell ref="H4:H5"/>
    <mergeCell ref="I4:I5"/>
    <mergeCell ref="J4:J5"/>
  </mergeCells>
  <pageMargins left="0.707638888888889" right="0.707638888888889" top="0.747916666666667" bottom="0.747916666666667" header="0.313888888888889" footer="0.313888888888889"/>
  <pageSetup paperSize="9" orientation="landscape"/>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J13"/>
  <sheetViews>
    <sheetView workbookViewId="0">
      <selection activeCell="D8" sqref="D8"/>
    </sheetView>
  </sheetViews>
  <sheetFormatPr defaultColWidth="9" defaultRowHeight="14.4"/>
  <cols>
    <col min="1" max="1" width="28.1111111111111" customWidth="1"/>
    <col min="3" max="7" width="11.6296296296296" customWidth="1"/>
    <col min="10" max="10" width="12.75" customWidth="1"/>
  </cols>
  <sheetData>
    <row r="1" ht="22.5" customHeight="1" spans="1:10">
      <c r="A1" s="41" t="s">
        <v>2287</v>
      </c>
      <c r="B1" s="41"/>
      <c r="C1" s="41"/>
      <c r="D1" s="41"/>
      <c r="E1" s="41"/>
      <c r="F1" s="41"/>
      <c r="G1" s="41"/>
      <c r="H1" s="41"/>
      <c r="I1" s="41"/>
      <c r="J1" s="41"/>
    </row>
    <row r="2" spans="1:10">
      <c r="A2" s="43"/>
      <c r="B2" s="43"/>
      <c r="C2" s="43"/>
      <c r="D2" s="43"/>
      <c r="E2" s="43"/>
      <c r="F2" s="43"/>
      <c r="G2" s="43"/>
      <c r="H2" s="43"/>
      <c r="I2" s="43"/>
      <c r="J2" s="43"/>
    </row>
    <row r="3" spans="1:10">
      <c r="A3" s="45" t="s">
        <v>1</v>
      </c>
      <c r="B3" s="45"/>
      <c r="C3" s="45"/>
      <c r="D3" s="45"/>
      <c r="E3" s="45"/>
      <c r="F3" s="45"/>
      <c r="G3" s="45"/>
      <c r="H3" s="45"/>
      <c r="I3" s="45"/>
      <c r="J3" s="45"/>
    </row>
    <row r="4" ht="34.5" customHeight="1" spans="1:10">
      <c r="A4" s="47" t="s">
        <v>1838</v>
      </c>
      <c r="B4" s="48" t="s">
        <v>1849</v>
      </c>
      <c r="C4" s="48" t="s">
        <v>2272</v>
      </c>
      <c r="D4" s="48" t="s">
        <v>2273</v>
      </c>
      <c r="E4" s="48" t="s">
        <v>2274</v>
      </c>
      <c r="F4" s="48" t="s">
        <v>2275</v>
      </c>
      <c r="G4" s="48" t="s">
        <v>2276</v>
      </c>
      <c r="H4" s="48" t="s">
        <v>2277</v>
      </c>
      <c r="I4" s="48" t="s">
        <v>2278</v>
      </c>
      <c r="J4" s="48" t="s">
        <v>2279</v>
      </c>
    </row>
    <row r="5" spans="1:10">
      <c r="A5" s="28"/>
      <c r="B5" s="49"/>
      <c r="C5" s="49"/>
      <c r="D5" s="49"/>
      <c r="E5" s="49"/>
      <c r="F5" s="49"/>
      <c r="G5" s="49"/>
      <c r="H5" s="49"/>
      <c r="I5" s="49"/>
      <c r="J5" s="49"/>
    </row>
    <row r="6" ht="17" customHeight="1" spans="1:10">
      <c r="A6" s="30" t="s">
        <v>2288</v>
      </c>
      <c r="B6" s="31">
        <v>29578</v>
      </c>
      <c r="C6" s="31">
        <f t="shared" ref="C6:J6" si="0">C7+C8+C9</f>
        <v>0</v>
      </c>
      <c r="D6" s="31">
        <v>29578</v>
      </c>
      <c r="E6" s="31">
        <f t="shared" ref="E6:J6" si="1">E7+E8+E9</f>
        <v>0</v>
      </c>
      <c r="F6" s="31">
        <f t="shared" si="1"/>
        <v>0</v>
      </c>
      <c r="G6" s="31"/>
      <c r="H6" s="31">
        <f t="shared" ref="H6:J6" si="2">H7+H8+H9</f>
        <v>0</v>
      </c>
      <c r="I6" s="31">
        <f t="shared" si="2"/>
        <v>0</v>
      </c>
      <c r="J6" s="31">
        <f t="shared" si="2"/>
        <v>0</v>
      </c>
    </row>
    <row r="7" ht="17" customHeight="1" spans="1:10">
      <c r="A7" s="30" t="s">
        <v>2289</v>
      </c>
      <c r="B7" s="31">
        <f>SUM(C7:J7)</f>
        <v>29548</v>
      </c>
      <c r="C7" s="31"/>
      <c r="D7" s="31">
        <v>29548</v>
      </c>
      <c r="E7" s="31"/>
      <c r="F7" s="31"/>
      <c r="G7" s="31"/>
      <c r="H7" s="31"/>
      <c r="I7" s="31"/>
      <c r="J7" s="31"/>
    </row>
    <row r="8" ht="17" customHeight="1" spans="1:10">
      <c r="A8" s="30" t="s">
        <v>2290</v>
      </c>
      <c r="B8" s="31">
        <f t="shared" ref="B8:B9" si="3">SUM(C8:J8)</f>
        <v>0</v>
      </c>
      <c r="C8" s="31"/>
      <c r="D8" s="31"/>
      <c r="E8" s="31"/>
      <c r="F8" s="31"/>
      <c r="G8" s="31"/>
      <c r="H8" s="31"/>
      <c r="I8" s="31"/>
      <c r="J8" s="31"/>
    </row>
    <row r="9" ht="17" customHeight="1" spans="1:10">
      <c r="A9" s="30" t="s">
        <v>2291</v>
      </c>
      <c r="B9" s="31">
        <f t="shared" si="3"/>
        <v>30</v>
      </c>
      <c r="C9" s="31"/>
      <c r="D9" s="31">
        <v>30</v>
      </c>
      <c r="E9" s="31"/>
      <c r="F9" s="31"/>
      <c r="G9" s="31"/>
      <c r="H9" s="31"/>
      <c r="I9" s="31"/>
      <c r="J9" s="31"/>
    </row>
    <row r="13" ht="12.75" customHeight="1"/>
  </sheetData>
  <mergeCells count="13">
    <mergeCell ref="A1:J1"/>
    <mergeCell ref="A2:J2"/>
    <mergeCell ref="A3:J3"/>
    <mergeCell ref="A4:A5"/>
    <mergeCell ref="B4:B5"/>
    <mergeCell ref="C4:C5"/>
    <mergeCell ref="D4:D5"/>
    <mergeCell ref="E4:E5"/>
    <mergeCell ref="F4:F5"/>
    <mergeCell ref="G4:G5"/>
    <mergeCell ref="H4:H5"/>
    <mergeCell ref="I4:I5"/>
    <mergeCell ref="J4:J5"/>
  </mergeCells>
  <pageMargins left="0.707638888888889" right="0.707638888888889" top="0.747916666666667" bottom="0.747916666666667" header="0.313888888888889" footer="0.313888888888889"/>
  <pageSetup paperSize="9" orientation="landscape"/>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C42"/>
  <sheetViews>
    <sheetView topLeftCell="A17" workbookViewId="0">
      <selection activeCell="C12" sqref="C12"/>
    </sheetView>
  </sheetViews>
  <sheetFormatPr defaultColWidth="9" defaultRowHeight="14.4" outlineLevelCol="2"/>
  <cols>
    <col min="1" max="1" width="30.6296296296296" customWidth="1"/>
    <col min="2" max="2" width="30.3796296296296" customWidth="1"/>
  </cols>
  <sheetData>
    <row r="1" ht="45" customHeight="1" spans="1:3">
      <c r="A1" s="81" t="s">
        <v>2292</v>
      </c>
      <c r="B1" s="81"/>
      <c r="C1" s="81"/>
    </row>
    <row r="2" ht="18" customHeight="1" spans="1:3">
      <c r="A2" s="85" t="s">
        <v>1693</v>
      </c>
      <c r="B2" s="86"/>
      <c r="C2" s="86"/>
    </row>
    <row r="3" ht="45" customHeight="1" spans="1:3">
      <c r="A3" s="47" t="s">
        <v>1765</v>
      </c>
      <c r="B3" s="47" t="s">
        <v>2293</v>
      </c>
      <c r="C3" s="47" t="s">
        <v>4</v>
      </c>
    </row>
    <row r="4" spans="1:3">
      <c r="A4" s="30" t="s">
        <v>2294</v>
      </c>
      <c r="B4" s="83"/>
      <c r="C4" s="31">
        <v>0</v>
      </c>
    </row>
    <row r="5" spans="1:3">
      <c r="A5" s="30" t="s">
        <v>2295</v>
      </c>
      <c r="B5" s="83"/>
      <c r="C5" s="31">
        <v>0</v>
      </c>
    </row>
    <row r="6" spans="1:3">
      <c r="A6" s="30" t="s">
        <v>2296</v>
      </c>
      <c r="B6" s="83"/>
      <c r="C6" s="31">
        <v>0</v>
      </c>
    </row>
    <row r="7" spans="1:3">
      <c r="A7" s="30" t="s">
        <v>2297</v>
      </c>
      <c r="B7" s="83"/>
      <c r="C7" s="31">
        <v>0</v>
      </c>
    </row>
    <row r="8" spans="1:3">
      <c r="A8" s="30" t="s">
        <v>2298</v>
      </c>
      <c r="B8" s="83"/>
      <c r="C8" s="31">
        <v>0</v>
      </c>
    </row>
    <row r="9" spans="1:3">
      <c r="A9" s="28" t="s">
        <v>2038</v>
      </c>
      <c r="B9" s="83"/>
      <c r="C9" s="31">
        <v>0</v>
      </c>
    </row>
    <row r="10" spans="1:3">
      <c r="A10" s="30" t="s">
        <v>2039</v>
      </c>
      <c r="B10" s="84"/>
      <c r="C10" s="31">
        <v>93</v>
      </c>
    </row>
    <row r="11" spans="1:3">
      <c r="A11" s="30" t="s">
        <v>2042</v>
      </c>
      <c r="B11" s="84"/>
      <c r="C11" s="31">
        <v>167</v>
      </c>
    </row>
    <row r="12" spans="1:3">
      <c r="A12" s="30" t="s">
        <v>2045</v>
      </c>
      <c r="B12" s="84"/>
      <c r="C12" s="31">
        <v>0</v>
      </c>
    </row>
    <row r="13" spans="1:3">
      <c r="A13" s="30"/>
      <c r="B13" s="84"/>
      <c r="C13" s="33"/>
    </row>
    <row r="14" spans="1:3">
      <c r="A14" s="30"/>
      <c r="B14" s="84"/>
      <c r="C14" s="33"/>
    </row>
    <row r="15" spans="1:3">
      <c r="A15" s="30"/>
      <c r="B15" s="84"/>
      <c r="C15" s="33"/>
    </row>
    <row r="16" spans="1:3">
      <c r="A16" s="30"/>
      <c r="B16" s="84"/>
      <c r="C16" s="33"/>
    </row>
    <row r="17" spans="1:3">
      <c r="A17" s="30"/>
      <c r="B17" s="84"/>
      <c r="C17" s="33"/>
    </row>
    <row r="18" spans="1:3">
      <c r="A18" s="30"/>
      <c r="B18" s="84"/>
      <c r="C18" s="33"/>
    </row>
    <row r="19" spans="1:3">
      <c r="A19" s="30"/>
      <c r="B19" s="84"/>
      <c r="C19" s="33"/>
    </row>
    <row r="20" spans="1:3">
      <c r="A20" s="30"/>
      <c r="B20" s="84"/>
      <c r="C20" s="33"/>
    </row>
    <row r="21" spans="1:3">
      <c r="A21" s="30"/>
      <c r="B21" s="84"/>
      <c r="C21" s="33"/>
    </row>
    <row r="22" spans="1:3">
      <c r="A22" s="30"/>
      <c r="B22" s="84"/>
      <c r="C22" s="33"/>
    </row>
    <row r="23" spans="1:3">
      <c r="A23" s="30"/>
      <c r="B23" s="84"/>
      <c r="C23" s="33"/>
    </row>
    <row r="24" spans="1:3">
      <c r="A24" s="30"/>
      <c r="B24" s="84"/>
      <c r="C24" s="33"/>
    </row>
    <row r="25" spans="1:3">
      <c r="A25" s="30"/>
      <c r="B25" s="84"/>
      <c r="C25" s="33"/>
    </row>
    <row r="26" spans="1:3">
      <c r="A26" s="30"/>
      <c r="B26" s="84"/>
      <c r="C26" s="33"/>
    </row>
    <row r="27" spans="1:3">
      <c r="A27" s="30"/>
      <c r="B27" s="84"/>
      <c r="C27" s="33"/>
    </row>
    <row r="28" spans="1:3">
      <c r="A28" s="30"/>
      <c r="B28" s="84"/>
      <c r="C28" s="33"/>
    </row>
    <row r="29" spans="1:3">
      <c r="A29" s="30"/>
      <c r="B29" s="84"/>
      <c r="C29" s="33"/>
    </row>
    <row r="30" spans="1:3">
      <c r="A30" s="30"/>
      <c r="B30" s="84"/>
      <c r="C30" s="33"/>
    </row>
    <row r="31" spans="1:3">
      <c r="A31" s="30"/>
      <c r="B31" s="84"/>
      <c r="C31" s="33"/>
    </row>
    <row r="32" spans="1:3">
      <c r="A32" s="30"/>
      <c r="B32" s="84"/>
      <c r="C32" s="33"/>
    </row>
    <row r="33" spans="1:3">
      <c r="A33" s="30"/>
      <c r="B33" s="84"/>
      <c r="C33" s="33"/>
    </row>
    <row r="34" spans="1:3">
      <c r="A34" s="30"/>
      <c r="B34" s="84"/>
      <c r="C34" s="33"/>
    </row>
    <row r="35" spans="1:3">
      <c r="A35" s="30"/>
      <c r="B35" s="84"/>
      <c r="C35" s="33"/>
    </row>
    <row r="36" spans="1:3">
      <c r="A36" s="30"/>
      <c r="B36" s="84"/>
      <c r="C36" s="33"/>
    </row>
    <row r="37" spans="1:3">
      <c r="A37" s="30"/>
      <c r="B37" s="84"/>
      <c r="C37" s="33"/>
    </row>
    <row r="38" spans="1:3">
      <c r="A38" s="30"/>
      <c r="B38" s="84"/>
      <c r="C38" s="33"/>
    </row>
    <row r="39" spans="1:3">
      <c r="A39" s="30"/>
      <c r="B39" s="84"/>
      <c r="C39" s="33"/>
    </row>
    <row r="40" spans="1:3">
      <c r="A40" s="30"/>
      <c r="B40" s="84"/>
      <c r="C40" s="33"/>
    </row>
    <row r="41" spans="1:3">
      <c r="A41" s="30"/>
      <c r="B41" s="84"/>
      <c r="C41" s="33"/>
    </row>
    <row r="42" spans="1:3">
      <c r="A42" s="28" t="s">
        <v>2299</v>
      </c>
      <c r="B42" s="84"/>
      <c r="C42" s="31">
        <f>C9+C10+C11+C12</f>
        <v>260</v>
      </c>
    </row>
  </sheetData>
  <mergeCells count="2">
    <mergeCell ref="A1:C1"/>
    <mergeCell ref="A2:C2"/>
  </mergeCells>
  <pageMargins left="0.699305555555556" right="0.699305555555556" top="0.75" bottom="0.75" header="0.3" footer="0.3"/>
  <pageSetup paperSize="9" orientation="portrait"/>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C43"/>
  <sheetViews>
    <sheetView workbookViewId="0">
      <selection activeCell="J24" sqref="J24"/>
    </sheetView>
  </sheetViews>
  <sheetFormatPr defaultColWidth="9" defaultRowHeight="14.4" outlineLevelCol="2"/>
  <cols>
    <col min="1" max="1" width="43.75" customWidth="1"/>
    <col min="2" max="2" width="27.75" customWidth="1"/>
    <col min="3" max="3" width="10.25" customWidth="1"/>
  </cols>
  <sheetData>
    <row r="1" ht="39" customHeight="1" spans="1:3">
      <c r="A1" s="81" t="s">
        <v>2300</v>
      </c>
      <c r="B1" s="81"/>
      <c r="C1" s="81"/>
    </row>
    <row r="3" spans="3:3">
      <c r="C3" s="82" t="s">
        <v>1693</v>
      </c>
    </row>
    <row r="4" spans="1:3">
      <c r="A4" s="28" t="s">
        <v>1765</v>
      </c>
      <c r="B4" s="28" t="s">
        <v>2293</v>
      </c>
      <c r="C4" s="28" t="s">
        <v>4</v>
      </c>
    </row>
    <row r="5" spans="1:3">
      <c r="A5" s="30" t="s">
        <v>2301</v>
      </c>
      <c r="B5" s="83">
        <v>260</v>
      </c>
      <c r="C5" s="31">
        <v>58</v>
      </c>
    </row>
    <row r="6" spans="1:3">
      <c r="A6" s="30" t="s">
        <v>2302</v>
      </c>
      <c r="B6" s="83"/>
      <c r="C6" s="31">
        <v>0</v>
      </c>
    </row>
    <row r="7" spans="1:3">
      <c r="A7" s="30" t="s">
        <v>2303</v>
      </c>
      <c r="B7" s="83"/>
      <c r="C7" s="31">
        <v>0</v>
      </c>
    </row>
    <row r="8" spans="1:3">
      <c r="A8" s="30" t="s">
        <v>2304</v>
      </c>
      <c r="B8" s="83"/>
      <c r="C8" s="31">
        <v>0</v>
      </c>
    </row>
    <row r="9" spans="1:3">
      <c r="A9" s="30" t="s">
        <v>2305</v>
      </c>
      <c r="B9" s="83"/>
      <c r="C9" s="31">
        <v>0</v>
      </c>
    </row>
    <row r="10" spans="1:3">
      <c r="A10" s="28" t="s">
        <v>2049</v>
      </c>
      <c r="B10" s="83">
        <v>260</v>
      </c>
      <c r="C10" s="31">
        <f>SUM(C5:C9)</f>
        <v>58</v>
      </c>
    </row>
    <row r="11" spans="1:3">
      <c r="A11" s="30"/>
      <c r="B11" s="84"/>
      <c r="C11" s="33"/>
    </row>
    <row r="12" spans="1:3">
      <c r="A12" s="30"/>
      <c r="B12" s="84"/>
      <c r="C12" s="33"/>
    </row>
    <row r="13" spans="1:3">
      <c r="A13" s="30"/>
      <c r="B13" s="84"/>
      <c r="C13" s="33"/>
    </row>
    <row r="14" spans="1:3">
      <c r="A14" s="30" t="s">
        <v>2051</v>
      </c>
      <c r="B14" s="84"/>
      <c r="C14" s="31">
        <v>0</v>
      </c>
    </row>
    <row r="15" spans="1:3">
      <c r="A15" s="30" t="s">
        <v>2055</v>
      </c>
      <c r="B15" s="84"/>
      <c r="C15" s="31">
        <v>202</v>
      </c>
    </row>
    <row r="16" spans="1:3">
      <c r="A16" s="30"/>
      <c r="B16" s="84"/>
      <c r="C16" s="33"/>
    </row>
    <row r="17" spans="1:3">
      <c r="A17" s="30"/>
      <c r="B17" s="84"/>
      <c r="C17" s="33"/>
    </row>
    <row r="18" spans="1:3">
      <c r="A18" s="30"/>
      <c r="B18" s="84"/>
      <c r="C18" s="33"/>
    </row>
    <row r="19" spans="1:3">
      <c r="A19" s="30"/>
      <c r="B19" s="84"/>
      <c r="C19" s="33"/>
    </row>
    <row r="20" spans="1:3">
      <c r="A20" s="30"/>
      <c r="B20" s="84"/>
      <c r="C20" s="33" t="s">
        <v>2306</v>
      </c>
    </row>
    <row r="21" spans="1:3">
      <c r="A21" s="30"/>
      <c r="B21" s="84"/>
      <c r="C21" s="33"/>
    </row>
    <row r="22" spans="1:3">
      <c r="A22" s="30"/>
      <c r="B22" s="84"/>
      <c r="C22" s="33"/>
    </row>
    <row r="23" spans="1:3">
      <c r="A23" s="30"/>
      <c r="B23" s="84"/>
      <c r="C23" s="33"/>
    </row>
    <row r="24" spans="1:3">
      <c r="A24" s="30"/>
      <c r="B24" s="84"/>
      <c r="C24" s="33"/>
    </row>
    <row r="25" spans="1:3">
      <c r="A25" s="30"/>
      <c r="B25" s="84"/>
      <c r="C25" s="33"/>
    </row>
    <row r="26" spans="1:3">
      <c r="A26" s="30"/>
      <c r="B26" s="84"/>
      <c r="C26" s="33"/>
    </row>
    <row r="27" spans="1:3">
      <c r="A27" s="30"/>
      <c r="B27" s="84"/>
      <c r="C27" s="33"/>
    </row>
    <row r="28" spans="1:3">
      <c r="A28" s="30"/>
      <c r="B28" s="84"/>
      <c r="C28" s="33"/>
    </row>
    <row r="29" spans="1:3">
      <c r="A29" s="30"/>
      <c r="B29" s="84"/>
      <c r="C29" s="33"/>
    </row>
    <row r="30" spans="1:3">
      <c r="A30" s="30"/>
      <c r="B30" s="84"/>
      <c r="C30" s="33"/>
    </row>
    <row r="31" spans="1:3">
      <c r="A31" s="30"/>
      <c r="B31" s="84"/>
      <c r="C31" s="33"/>
    </row>
    <row r="32" spans="1:3">
      <c r="A32" s="30"/>
      <c r="B32" s="84"/>
      <c r="C32" s="33"/>
    </row>
    <row r="33" spans="1:3">
      <c r="A33" s="30"/>
      <c r="B33" s="84"/>
      <c r="C33" s="33"/>
    </row>
    <row r="34" spans="1:3">
      <c r="A34" s="30"/>
      <c r="B34" s="84"/>
      <c r="C34" s="33"/>
    </row>
    <row r="35" spans="1:3">
      <c r="A35" s="30"/>
      <c r="B35" s="84"/>
      <c r="C35" s="33"/>
    </row>
    <row r="36" spans="1:3">
      <c r="A36" s="30"/>
      <c r="B36" s="84"/>
      <c r="C36" s="33"/>
    </row>
    <row r="37" spans="1:3">
      <c r="A37" s="30"/>
      <c r="B37" s="84"/>
      <c r="C37" s="33"/>
    </row>
    <row r="38" spans="1:3">
      <c r="A38" s="30"/>
      <c r="B38" s="84"/>
      <c r="C38" s="33"/>
    </row>
    <row r="39" spans="1:3">
      <c r="A39" s="30"/>
      <c r="B39" s="84"/>
      <c r="C39" s="33"/>
    </row>
    <row r="40" spans="1:3">
      <c r="A40" s="30"/>
      <c r="B40" s="84"/>
      <c r="C40" s="33"/>
    </row>
    <row r="41" spans="1:3">
      <c r="A41" s="30"/>
      <c r="B41" s="84"/>
      <c r="C41" s="33"/>
    </row>
    <row r="42" spans="1:3">
      <c r="A42" s="30"/>
      <c r="B42" s="84"/>
      <c r="C42" s="33"/>
    </row>
    <row r="43" spans="1:3">
      <c r="A43" s="28" t="s">
        <v>2307</v>
      </c>
      <c r="B43" s="84"/>
      <c r="C43" s="31">
        <f>C10+C14+C15</f>
        <v>260</v>
      </c>
    </row>
  </sheetData>
  <mergeCells count="1">
    <mergeCell ref="A1:C1"/>
  </mergeCells>
  <pageMargins left="0.699305555555556" right="0.699305555555556" top="0.75" bottom="0.75" header="0.3" footer="0.3"/>
  <pageSetup paperSize="9" orientation="portrait"/>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B48"/>
  <sheetViews>
    <sheetView workbookViewId="0">
      <selection activeCell="B9" sqref="B9"/>
    </sheetView>
  </sheetViews>
  <sheetFormatPr defaultColWidth="9" defaultRowHeight="14.4" outlineLevelCol="1"/>
  <cols>
    <col min="1" max="1" width="46" customWidth="1"/>
    <col min="2" max="2" width="32.7777777777778" customWidth="1"/>
  </cols>
  <sheetData>
    <row r="1" ht="36" customHeight="1" spans="1:2">
      <c r="A1" s="79" t="s">
        <v>2308</v>
      </c>
      <c r="B1" s="79"/>
    </row>
    <row r="2" ht="24" customHeight="1" spans="2:2">
      <c r="B2" s="71" t="s">
        <v>1693</v>
      </c>
    </row>
    <row r="3" ht="17" customHeight="1" spans="1:2">
      <c r="A3" s="67" t="s">
        <v>1765</v>
      </c>
      <c r="B3" s="67" t="s">
        <v>4</v>
      </c>
    </row>
    <row r="4" ht="17" customHeight="1" spans="1:2">
      <c r="A4" s="67" t="s">
        <v>2309</v>
      </c>
      <c r="B4" s="31">
        <f>B5+B8</f>
        <v>58</v>
      </c>
    </row>
    <row r="5" ht="17" customHeight="1" spans="1:2">
      <c r="A5" s="80" t="s">
        <v>1047</v>
      </c>
      <c r="B5" s="31"/>
    </row>
    <row r="6" ht="17" customHeight="1" spans="1:2">
      <c r="A6" s="80" t="s">
        <v>1067</v>
      </c>
      <c r="B6" s="31"/>
    </row>
    <row r="7" ht="17" customHeight="1" spans="1:2">
      <c r="A7" s="68" t="s">
        <v>2310</v>
      </c>
      <c r="B7" s="31"/>
    </row>
    <row r="8" ht="17" customHeight="1" spans="1:2">
      <c r="A8" s="80" t="s">
        <v>2309</v>
      </c>
      <c r="B8" s="31">
        <f>B9+B20</f>
        <v>58</v>
      </c>
    </row>
    <row r="9" ht="17" customHeight="1" spans="1:2">
      <c r="A9" s="80" t="s">
        <v>2311</v>
      </c>
      <c r="B9" s="31">
        <v>58</v>
      </c>
    </row>
    <row r="10" ht="17" customHeight="1" spans="1:2">
      <c r="A10" s="68" t="s">
        <v>2312</v>
      </c>
      <c r="B10" s="31"/>
    </row>
    <row r="11" ht="17" customHeight="1" spans="1:2">
      <c r="A11" s="68" t="s">
        <v>2313</v>
      </c>
      <c r="B11" s="31"/>
    </row>
    <row r="12" ht="17" customHeight="1" spans="1:2">
      <c r="A12" s="68" t="s">
        <v>2314</v>
      </c>
      <c r="B12" s="31"/>
    </row>
    <row r="13" ht="17" customHeight="1" spans="1:2">
      <c r="A13" s="68" t="s">
        <v>2315</v>
      </c>
      <c r="B13" s="31"/>
    </row>
    <row r="14" ht="17" customHeight="1" spans="1:2">
      <c r="A14" s="68" t="s">
        <v>2316</v>
      </c>
      <c r="B14" s="31">
        <v>31</v>
      </c>
    </row>
    <row r="15" ht="17" customHeight="1" spans="1:2">
      <c r="A15" s="68" t="s">
        <v>2317</v>
      </c>
      <c r="B15" s="31"/>
    </row>
    <row r="16" ht="17" customHeight="1" spans="1:2">
      <c r="A16" s="68" t="s">
        <v>2318</v>
      </c>
      <c r="B16" s="31"/>
    </row>
    <row r="17" ht="17" customHeight="1" spans="1:2">
      <c r="A17" s="68" t="s">
        <v>2319</v>
      </c>
      <c r="B17" s="31"/>
    </row>
    <row r="18" ht="17" customHeight="1" spans="1:2">
      <c r="A18" s="68" t="s">
        <v>2320</v>
      </c>
      <c r="B18" s="31"/>
    </row>
    <row r="19" ht="17" customHeight="1" spans="1:2">
      <c r="A19" s="80" t="s">
        <v>2321</v>
      </c>
      <c r="B19" s="31">
        <v>27</v>
      </c>
    </row>
    <row r="20" ht="17" customHeight="1" spans="1:2">
      <c r="A20" s="68" t="s">
        <v>2322</v>
      </c>
      <c r="B20" s="31"/>
    </row>
    <row r="21" ht="17" customHeight="1" spans="1:2">
      <c r="A21" s="68" t="s">
        <v>2323</v>
      </c>
      <c r="B21" s="31"/>
    </row>
    <row r="22" ht="17" customHeight="1" spans="1:2">
      <c r="A22" s="68" t="s">
        <v>2324</v>
      </c>
      <c r="B22" s="31"/>
    </row>
    <row r="23" ht="17" customHeight="1" spans="1:2">
      <c r="A23" s="68" t="s">
        <v>2325</v>
      </c>
      <c r="B23" s="31"/>
    </row>
    <row r="24" ht="17" customHeight="1" spans="1:2">
      <c r="A24" s="68" t="s">
        <v>2326</v>
      </c>
      <c r="B24" s="31"/>
    </row>
    <row r="25" ht="17" customHeight="1" spans="1:2">
      <c r="A25" s="68" t="s">
        <v>2327</v>
      </c>
      <c r="B25" s="31"/>
    </row>
    <row r="26" ht="17" customHeight="1" spans="1:2">
      <c r="A26" s="68" t="s">
        <v>2328</v>
      </c>
      <c r="B26" s="31"/>
    </row>
    <row r="27" ht="17" customHeight="1" spans="1:2">
      <c r="A27" s="68" t="s">
        <v>2329</v>
      </c>
      <c r="B27" s="31"/>
    </row>
    <row r="28" ht="17" customHeight="1" spans="1:2">
      <c r="A28" s="80" t="s">
        <v>2330</v>
      </c>
      <c r="B28" s="31"/>
    </row>
    <row r="29" ht="17" customHeight="1" spans="1:2">
      <c r="A29" s="68" t="s">
        <v>2331</v>
      </c>
      <c r="B29" s="31"/>
    </row>
    <row r="30" ht="17" customHeight="1" spans="1:2">
      <c r="A30" s="80" t="s">
        <v>2332</v>
      </c>
      <c r="B30" s="31"/>
    </row>
    <row r="31" ht="17" customHeight="1" spans="1:2">
      <c r="A31" s="68" t="s">
        <v>2333</v>
      </c>
      <c r="B31" s="31"/>
    </row>
    <row r="32" ht="17" customHeight="1" spans="1:2">
      <c r="A32" s="68" t="s">
        <v>2334</v>
      </c>
      <c r="B32" s="31"/>
    </row>
    <row r="33" ht="17" customHeight="1" spans="1:2">
      <c r="A33" s="68" t="s">
        <v>2335</v>
      </c>
      <c r="B33" s="31"/>
    </row>
    <row r="34" ht="17" customHeight="1" spans="1:2">
      <c r="A34" s="80" t="s">
        <v>2334</v>
      </c>
      <c r="B34" s="31"/>
    </row>
    <row r="35" ht="17" customHeight="1" spans="1:2">
      <c r="A35" s="68" t="s">
        <v>2335</v>
      </c>
      <c r="B35" s="31"/>
    </row>
    <row r="36" ht="17" customHeight="1" spans="1:2">
      <c r="A36" s="68"/>
      <c r="B36" s="36"/>
    </row>
    <row r="37" ht="17" customHeight="1" spans="1:2">
      <c r="A37" s="68"/>
      <c r="B37" s="36"/>
    </row>
    <row r="38" ht="17" customHeight="1" spans="1:2">
      <c r="A38" s="68"/>
      <c r="B38" s="36"/>
    </row>
    <row r="39" ht="17" customHeight="1" spans="1:2">
      <c r="A39" s="68"/>
      <c r="B39" s="36"/>
    </row>
    <row r="40" ht="17" customHeight="1" spans="1:2">
      <c r="A40" s="68"/>
      <c r="B40" s="36"/>
    </row>
    <row r="41" ht="17" customHeight="1" spans="1:2">
      <c r="A41" s="68"/>
      <c r="B41" s="36"/>
    </row>
    <row r="42" ht="17" customHeight="1" spans="1:2">
      <c r="A42" s="68"/>
      <c r="B42" s="36"/>
    </row>
    <row r="43" ht="17" customHeight="1" spans="1:2">
      <c r="A43" s="68"/>
      <c r="B43" s="36"/>
    </row>
    <row r="44" ht="17" customHeight="1" spans="1:2">
      <c r="A44" s="68"/>
      <c r="B44" s="36"/>
    </row>
    <row r="45" ht="17" customHeight="1" spans="1:2">
      <c r="A45" s="68"/>
      <c r="B45" s="36"/>
    </row>
    <row r="46" ht="17" customHeight="1" spans="1:2">
      <c r="A46" s="68"/>
      <c r="B46" s="36"/>
    </row>
    <row r="47" ht="17" customHeight="1" spans="1:2">
      <c r="A47" s="68"/>
      <c r="B47" s="36"/>
    </row>
    <row r="48" ht="17" customHeight="1" spans="1:2">
      <c r="A48" s="68"/>
      <c r="B48" s="36"/>
    </row>
  </sheetData>
  <mergeCells count="1">
    <mergeCell ref="A1:B1"/>
  </mergeCells>
  <pageMargins left="0.75" right="0.75" top="1" bottom="1" header="0.5" footer="0.5"/>
  <pageSetup paperSize="9" orientation="portrait"/>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C33"/>
  <sheetViews>
    <sheetView workbookViewId="0">
      <selection activeCell="C5" sqref="C5"/>
    </sheetView>
  </sheetViews>
  <sheetFormatPr defaultColWidth="9" defaultRowHeight="14.4" outlineLevelCol="2"/>
  <cols>
    <col min="1" max="1" width="17.3333333333333" customWidth="1"/>
    <col min="2" max="2" width="46.5555555555556" customWidth="1"/>
    <col min="3" max="3" width="34.5555555555556" customWidth="1"/>
  </cols>
  <sheetData>
    <row r="1" ht="36" customHeight="1" spans="1:3">
      <c r="A1" s="69" t="s">
        <v>2336</v>
      </c>
      <c r="B1" s="69"/>
      <c r="C1" s="70"/>
    </row>
    <row r="2" ht="24" customHeight="1" spans="1:3">
      <c r="A2" s="71" t="s">
        <v>1693</v>
      </c>
      <c r="B2" s="71"/>
      <c r="C2" s="71"/>
    </row>
    <row r="3" spans="1:3">
      <c r="A3" s="72" t="s">
        <v>2</v>
      </c>
      <c r="B3" s="72" t="s">
        <v>1765</v>
      </c>
      <c r="C3" s="72" t="s">
        <v>4</v>
      </c>
    </row>
    <row r="4" spans="1:3">
      <c r="A4" s="73"/>
      <c r="B4" s="72" t="s">
        <v>2309</v>
      </c>
      <c r="C4" s="74">
        <f>C5+C8</f>
        <v>58</v>
      </c>
    </row>
    <row r="5" spans="1:3">
      <c r="A5" s="73">
        <v>208</v>
      </c>
      <c r="B5" s="75" t="s">
        <v>1047</v>
      </c>
      <c r="C5" s="74">
        <f>C6</f>
        <v>0</v>
      </c>
    </row>
    <row r="6" spans="1:3">
      <c r="A6" s="73">
        <v>20804</v>
      </c>
      <c r="B6" s="75" t="s">
        <v>1067</v>
      </c>
      <c r="C6" s="74">
        <f>C7</f>
        <v>0</v>
      </c>
    </row>
    <row r="7" spans="1:3">
      <c r="A7" s="73">
        <v>2080451</v>
      </c>
      <c r="B7" s="76" t="s">
        <v>2310</v>
      </c>
      <c r="C7" s="74">
        <v>0</v>
      </c>
    </row>
    <row r="8" spans="1:3">
      <c r="A8" s="73">
        <v>223</v>
      </c>
      <c r="B8" s="75" t="s">
        <v>2309</v>
      </c>
      <c r="C8" s="74">
        <f>C9+C20</f>
        <v>58</v>
      </c>
    </row>
    <row r="9" spans="1:3">
      <c r="A9" s="77">
        <v>22301</v>
      </c>
      <c r="B9" s="75" t="s">
        <v>2311</v>
      </c>
      <c r="C9" s="74">
        <v>58</v>
      </c>
    </row>
    <row r="10" spans="1:3">
      <c r="A10" s="73">
        <v>2230101</v>
      </c>
      <c r="B10" s="76" t="s">
        <v>2312</v>
      </c>
      <c r="C10" s="74">
        <v>0</v>
      </c>
    </row>
    <row r="11" spans="1:3">
      <c r="A11" s="73">
        <v>2230102</v>
      </c>
      <c r="B11" s="76" t="s">
        <v>2313</v>
      </c>
      <c r="C11" s="74">
        <v>0</v>
      </c>
    </row>
    <row r="12" spans="1:3">
      <c r="A12" s="73">
        <v>2230103</v>
      </c>
      <c r="B12" s="76" t="s">
        <v>2314</v>
      </c>
      <c r="C12" s="74">
        <v>0</v>
      </c>
    </row>
    <row r="13" spans="1:3">
      <c r="A13" s="73">
        <v>2230104</v>
      </c>
      <c r="B13" s="76" t="s">
        <v>2315</v>
      </c>
      <c r="C13" s="74">
        <v>0</v>
      </c>
    </row>
    <row r="14" spans="1:3">
      <c r="A14" s="73">
        <v>2230105</v>
      </c>
      <c r="B14" s="76" t="s">
        <v>2316</v>
      </c>
      <c r="C14" s="74">
        <v>31</v>
      </c>
    </row>
    <row r="15" spans="1:3">
      <c r="A15" s="73">
        <v>2230106</v>
      </c>
      <c r="B15" s="76" t="s">
        <v>2317</v>
      </c>
      <c r="C15" s="74">
        <v>0</v>
      </c>
    </row>
    <row r="16" spans="1:3">
      <c r="A16" s="73">
        <v>2230107</v>
      </c>
      <c r="B16" s="76" t="s">
        <v>2318</v>
      </c>
      <c r="C16" s="74">
        <v>0</v>
      </c>
    </row>
    <row r="17" spans="1:3">
      <c r="A17" s="73">
        <v>2230108</v>
      </c>
      <c r="B17" s="76" t="s">
        <v>2319</v>
      </c>
      <c r="C17" s="74">
        <v>0</v>
      </c>
    </row>
    <row r="18" spans="1:3">
      <c r="A18" s="73">
        <v>2230109</v>
      </c>
      <c r="B18" s="78" t="s">
        <v>2320</v>
      </c>
      <c r="C18" s="74">
        <v>0</v>
      </c>
    </row>
    <row r="19" spans="1:3">
      <c r="A19" s="73">
        <v>2230199</v>
      </c>
      <c r="B19" s="76" t="s">
        <v>2321</v>
      </c>
      <c r="C19" s="74">
        <v>27</v>
      </c>
    </row>
    <row r="20" spans="1:3">
      <c r="A20" s="73">
        <v>22302</v>
      </c>
      <c r="B20" s="75" t="s">
        <v>2322</v>
      </c>
      <c r="C20" s="74">
        <f>SUM(C21:C29)</f>
        <v>0</v>
      </c>
    </row>
    <row r="21" spans="1:3">
      <c r="A21" s="73">
        <v>2230201</v>
      </c>
      <c r="B21" s="76" t="s">
        <v>2323</v>
      </c>
      <c r="C21" s="74">
        <v>0</v>
      </c>
    </row>
    <row r="22" spans="1:3">
      <c r="A22" s="73">
        <v>2230202</v>
      </c>
      <c r="B22" s="76" t="s">
        <v>2324</v>
      </c>
      <c r="C22" s="74">
        <v>0</v>
      </c>
    </row>
    <row r="23" spans="1:3">
      <c r="A23" s="73">
        <v>2230203</v>
      </c>
      <c r="B23" s="76" t="s">
        <v>2325</v>
      </c>
      <c r="C23" s="74">
        <v>0</v>
      </c>
    </row>
    <row r="24" spans="1:3">
      <c r="A24" s="73">
        <v>2230204</v>
      </c>
      <c r="B24" s="76" t="s">
        <v>2326</v>
      </c>
      <c r="C24" s="74">
        <v>0</v>
      </c>
    </row>
    <row r="25" spans="1:3">
      <c r="A25" s="73">
        <v>2230205</v>
      </c>
      <c r="B25" s="76" t="s">
        <v>2327</v>
      </c>
      <c r="C25" s="74">
        <v>0</v>
      </c>
    </row>
    <row r="26" spans="1:3">
      <c r="A26" s="73">
        <v>2230206</v>
      </c>
      <c r="B26" s="76" t="s">
        <v>2328</v>
      </c>
      <c r="C26" s="74">
        <v>0</v>
      </c>
    </row>
    <row r="27" spans="1:3">
      <c r="A27" s="73">
        <v>2230207</v>
      </c>
      <c r="B27" s="76" t="s">
        <v>2329</v>
      </c>
      <c r="C27" s="74">
        <v>0</v>
      </c>
    </row>
    <row r="28" spans="1:3">
      <c r="A28" s="73">
        <v>2230208</v>
      </c>
      <c r="B28" s="76" t="s">
        <v>2330</v>
      </c>
      <c r="C28" s="74">
        <v>0</v>
      </c>
    </row>
    <row r="29" spans="1:3">
      <c r="A29" s="73">
        <v>2230299</v>
      </c>
      <c r="B29" s="76" t="s">
        <v>2331</v>
      </c>
      <c r="C29" s="74">
        <v>0</v>
      </c>
    </row>
    <row r="30" spans="1:3">
      <c r="A30" s="73">
        <v>22303</v>
      </c>
      <c r="B30" s="75" t="s">
        <v>2332</v>
      </c>
      <c r="C30" s="74">
        <f>C31</f>
        <v>0</v>
      </c>
    </row>
    <row r="31" spans="1:3">
      <c r="A31" s="73">
        <v>2230301</v>
      </c>
      <c r="B31" s="76" t="s">
        <v>2333</v>
      </c>
      <c r="C31" s="74">
        <v>0</v>
      </c>
    </row>
    <row r="32" spans="1:3">
      <c r="A32" s="73">
        <v>22399</v>
      </c>
      <c r="B32" s="75" t="s">
        <v>2334</v>
      </c>
      <c r="C32" s="74">
        <f>C33</f>
        <v>0</v>
      </c>
    </row>
    <row r="33" spans="1:3">
      <c r="A33" s="73">
        <v>2239999</v>
      </c>
      <c r="B33" s="78" t="s">
        <v>2335</v>
      </c>
      <c r="C33" s="74">
        <v>0</v>
      </c>
    </row>
  </sheetData>
  <mergeCells count="1">
    <mergeCell ref="A2:C2"/>
  </mergeCells>
  <pageMargins left="0.75" right="0.75" top="1" bottom="1" header="0.5" footer="0.5"/>
  <pageSetup paperSize="9" orientation="portrait"/>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D11"/>
  <sheetViews>
    <sheetView workbookViewId="0">
      <selection activeCell="A1" sqref="A1:D1"/>
    </sheetView>
  </sheetViews>
  <sheetFormatPr defaultColWidth="9" defaultRowHeight="15.6" outlineLevelCol="3"/>
  <cols>
    <col min="1" max="1" width="38.8796296296296" style="63" customWidth="1"/>
    <col min="2" max="2" width="18" style="64" customWidth="1"/>
    <col min="3" max="3" width="38.4444444444444" style="64" customWidth="1"/>
    <col min="4" max="4" width="27" style="64" customWidth="1"/>
    <col min="5" max="16384" width="9" style="64"/>
  </cols>
  <sheetData>
    <row r="1" ht="47.25" customHeight="1" spans="1:4">
      <c r="A1" s="65" t="s">
        <v>2337</v>
      </c>
      <c r="B1" s="65"/>
      <c r="C1" s="65"/>
      <c r="D1" s="65"/>
    </row>
    <row r="2" ht="30" customHeight="1" spans="1:4">
      <c r="A2" s="66" t="s">
        <v>1693</v>
      </c>
      <c r="B2" s="66"/>
      <c r="C2" s="66"/>
      <c r="D2" s="66"/>
    </row>
    <row r="3" ht="14.4" spans="1:4">
      <c r="A3" s="67" t="s">
        <v>1838</v>
      </c>
      <c r="B3" s="67" t="s">
        <v>4</v>
      </c>
      <c r="C3" s="67" t="s">
        <v>1838</v>
      </c>
      <c r="D3" s="67" t="s">
        <v>4</v>
      </c>
    </row>
    <row r="4" ht="14.4" spans="1:4">
      <c r="A4" s="68" t="s">
        <v>2338</v>
      </c>
      <c r="B4" s="31"/>
      <c r="C4" s="68" t="s">
        <v>2309</v>
      </c>
      <c r="D4" s="31">
        <v>58</v>
      </c>
    </row>
    <row r="5" ht="14.4" spans="1:4">
      <c r="A5" s="68" t="s">
        <v>2339</v>
      </c>
      <c r="B5" s="31">
        <v>93</v>
      </c>
      <c r="C5" s="68" t="s">
        <v>2340</v>
      </c>
      <c r="D5" s="31"/>
    </row>
    <row r="6" ht="14.4" spans="1:4">
      <c r="A6" s="68" t="s">
        <v>2341</v>
      </c>
      <c r="B6" s="31"/>
      <c r="C6" s="68" t="s">
        <v>2342</v>
      </c>
      <c r="D6" s="31"/>
    </row>
    <row r="7" ht="14.4" spans="1:4">
      <c r="A7" s="68" t="s">
        <v>2343</v>
      </c>
      <c r="B7" s="31">
        <v>167</v>
      </c>
      <c r="C7" s="68" t="s">
        <v>2344</v>
      </c>
      <c r="D7" s="31"/>
    </row>
    <row r="8" ht="14.4" spans="1:4">
      <c r="A8" s="68" t="s">
        <v>2345</v>
      </c>
      <c r="B8" s="31"/>
      <c r="C8" s="68" t="s">
        <v>2346</v>
      </c>
      <c r="D8" s="31"/>
    </row>
    <row r="9" ht="14.4" spans="1:4">
      <c r="A9" s="68" t="s">
        <v>2347</v>
      </c>
      <c r="B9" s="31"/>
      <c r="C9" s="68" t="s">
        <v>2348</v>
      </c>
      <c r="D9" s="31"/>
    </row>
    <row r="10" ht="14.4" spans="1:4">
      <c r="A10" s="68"/>
      <c r="B10" s="31"/>
      <c r="C10" s="68" t="s">
        <v>2349</v>
      </c>
      <c r="D10" s="31">
        <v>202</v>
      </c>
    </row>
    <row r="11" ht="14.4" spans="1:4">
      <c r="A11" s="67" t="s">
        <v>2299</v>
      </c>
      <c r="B11" s="31">
        <f>SUM(B4:B9)</f>
        <v>260</v>
      </c>
      <c r="C11" s="67" t="s">
        <v>2307</v>
      </c>
      <c r="D11" s="31">
        <f>SUM(D4:D10)</f>
        <v>260</v>
      </c>
    </row>
  </sheetData>
  <mergeCells count="2">
    <mergeCell ref="A1:D1"/>
    <mergeCell ref="A2:D2"/>
  </mergeCells>
  <pageMargins left="0.75" right="0.75" top="1" bottom="1" header="0.511805555555556" footer="0.511805555555556"/>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C1317"/>
  <sheetViews>
    <sheetView workbookViewId="0">
      <selection activeCell="D10" sqref="D10"/>
    </sheetView>
  </sheetViews>
  <sheetFormatPr defaultColWidth="9.12962962962963" defaultRowHeight="15.6" outlineLevelCol="2"/>
  <cols>
    <col min="1" max="1" width="10.5555555555556" style="38" customWidth="1"/>
    <col min="2" max="2" width="41.1111111111111" style="38" customWidth="1"/>
    <col min="3" max="3" width="32.2222222222222" style="38" customWidth="1"/>
    <col min="4" max="255" width="9.12962962962963" style="38" customWidth="1"/>
    <col min="256" max="16384" width="9.12962962962963" style="38"/>
  </cols>
  <sheetData>
    <row r="1" ht="29.1" customHeight="1" spans="1:2">
      <c r="A1" s="163" t="s">
        <v>675</v>
      </c>
      <c r="B1" s="163"/>
    </row>
    <row r="2" ht="17.1" customHeight="1" spans="1:2">
      <c r="A2" s="43"/>
      <c r="B2" s="43"/>
    </row>
    <row r="3" ht="17.1" customHeight="1" spans="1:3">
      <c r="A3" s="89" t="s">
        <v>1</v>
      </c>
      <c r="B3" s="89"/>
      <c r="C3" s="89"/>
    </row>
    <row r="4" ht="17.1" customHeight="1" spans="1:3">
      <c r="A4" s="67" t="s">
        <v>2</v>
      </c>
      <c r="B4" s="67" t="s">
        <v>3</v>
      </c>
      <c r="C4" s="67" t="s">
        <v>4</v>
      </c>
    </row>
    <row r="5" ht="17.1" customHeight="1" spans="1:3">
      <c r="A5" s="30"/>
      <c r="B5" s="67" t="s">
        <v>676</v>
      </c>
      <c r="C5" s="31">
        <f>SUM(C6,C235,C275,C294,C384,C436,C492,C549,C677,C750,C827,C850,C957,C1015,C1079,C1099,C1129,C1139,C1184,C1205,C1249,C1299,C1302,C1314)</f>
        <v>563934</v>
      </c>
    </row>
    <row r="6" ht="17.1" customHeight="1" spans="1:3">
      <c r="A6" s="30">
        <v>201</v>
      </c>
      <c r="B6" s="151" t="s">
        <v>677</v>
      </c>
      <c r="C6" s="31">
        <f>SUM(C7+C19+C28+C39+C50+C61+C72+C80+C89+C102+C111+C122+C134+C141+C149+C155+C162+C169+C176+C183+C190+C198+C204+C210+C217+C232)</f>
        <v>106175</v>
      </c>
    </row>
    <row r="7" ht="17.1" customHeight="1" spans="1:3">
      <c r="A7" s="30">
        <v>20101</v>
      </c>
      <c r="B7" s="151" t="s">
        <v>678</v>
      </c>
      <c r="C7" s="31">
        <f>SUM(C8:C18)</f>
        <v>1082</v>
      </c>
    </row>
    <row r="8" ht="17.1" customHeight="1" spans="1:3">
      <c r="A8" s="30">
        <v>2010101</v>
      </c>
      <c r="B8" s="30" t="s">
        <v>679</v>
      </c>
      <c r="C8" s="164">
        <v>960</v>
      </c>
    </row>
    <row r="9" ht="17.1" customHeight="1" spans="1:3">
      <c r="A9" s="30">
        <v>2010102</v>
      </c>
      <c r="B9" s="30" t="s">
        <v>680</v>
      </c>
      <c r="C9" s="164">
        <v>0</v>
      </c>
    </row>
    <row r="10" ht="17.1" customHeight="1" spans="1:3">
      <c r="A10" s="30">
        <v>2010103</v>
      </c>
      <c r="B10" s="30" t="s">
        <v>681</v>
      </c>
      <c r="C10" s="164">
        <v>0</v>
      </c>
    </row>
    <row r="11" ht="17.1" customHeight="1" spans="1:3">
      <c r="A11" s="30">
        <v>2010104</v>
      </c>
      <c r="B11" s="30" t="s">
        <v>682</v>
      </c>
      <c r="C11" s="164">
        <v>0</v>
      </c>
    </row>
    <row r="12" ht="17.1" customHeight="1" spans="1:3">
      <c r="A12" s="30">
        <v>2010105</v>
      </c>
      <c r="B12" s="30" t="s">
        <v>683</v>
      </c>
      <c r="C12" s="164">
        <v>0</v>
      </c>
    </row>
    <row r="13" ht="17.1" customHeight="1" spans="1:3">
      <c r="A13" s="30">
        <v>2010106</v>
      </c>
      <c r="B13" s="30" t="s">
        <v>684</v>
      </c>
      <c r="C13" s="164">
        <v>0</v>
      </c>
    </row>
    <row r="14" ht="17.1" customHeight="1" spans="1:3">
      <c r="A14" s="30">
        <v>2010107</v>
      </c>
      <c r="B14" s="30" t="s">
        <v>685</v>
      </c>
      <c r="C14" s="164">
        <v>0</v>
      </c>
    </row>
    <row r="15" ht="17.1" customHeight="1" spans="1:3">
      <c r="A15" s="30">
        <v>2010108</v>
      </c>
      <c r="B15" s="30" t="s">
        <v>686</v>
      </c>
      <c r="C15" s="164">
        <v>3</v>
      </c>
    </row>
    <row r="16" ht="17.1" customHeight="1" spans="1:3">
      <c r="A16" s="30">
        <v>2010109</v>
      </c>
      <c r="B16" s="30" t="s">
        <v>687</v>
      </c>
      <c r="C16" s="164">
        <v>20</v>
      </c>
    </row>
    <row r="17" ht="17.1" customHeight="1" spans="1:3">
      <c r="A17" s="30">
        <v>2010150</v>
      </c>
      <c r="B17" s="30" t="s">
        <v>688</v>
      </c>
      <c r="C17" s="164">
        <v>0</v>
      </c>
    </row>
    <row r="18" ht="17.1" customHeight="1" spans="1:3">
      <c r="A18" s="30">
        <v>2010199</v>
      </c>
      <c r="B18" s="30" t="s">
        <v>689</v>
      </c>
      <c r="C18" s="164">
        <v>99</v>
      </c>
    </row>
    <row r="19" ht="17.1" customHeight="1" spans="1:3">
      <c r="A19" s="30">
        <v>20102</v>
      </c>
      <c r="B19" s="151" t="s">
        <v>690</v>
      </c>
      <c r="C19" s="31">
        <f>SUM(C20:C27)</f>
        <v>819</v>
      </c>
    </row>
    <row r="20" ht="17.1" customHeight="1" spans="1:3">
      <c r="A20" s="30">
        <v>2010201</v>
      </c>
      <c r="B20" s="30" t="s">
        <v>679</v>
      </c>
      <c r="C20" s="164">
        <v>819</v>
      </c>
    </row>
    <row r="21" ht="17.1" customHeight="1" spans="1:3">
      <c r="A21" s="30">
        <v>2010202</v>
      </c>
      <c r="B21" s="30" t="s">
        <v>680</v>
      </c>
      <c r="C21" s="164">
        <v>0</v>
      </c>
    </row>
    <row r="22" ht="17.1" customHeight="1" spans="1:3">
      <c r="A22" s="30">
        <v>2010203</v>
      </c>
      <c r="B22" s="30" t="s">
        <v>681</v>
      </c>
      <c r="C22" s="164">
        <v>0</v>
      </c>
    </row>
    <row r="23" ht="17.1" customHeight="1" spans="1:3">
      <c r="A23" s="30">
        <v>2010204</v>
      </c>
      <c r="B23" s="30" t="s">
        <v>691</v>
      </c>
      <c r="C23" s="164">
        <v>0</v>
      </c>
    </row>
    <row r="24" ht="17.1" customHeight="1" spans="1:3">
      <c r="A24" s="30">
        <v>2010205</v>
      </c>
      <c r="B24" s="30" t="s">
        <v>692</v>
      </c>
      <c r="C24" s="164">
        <v>0</v>
      </c>
    </row>
    <row r="25" ht="17.1" customHeight="1" spans="1:3">
      <c r="A25" s="30">
        <v>2010206</v>
      </c>
      <c r="B25" s="30" t="s">
        <v>693</v>
      </c>
      <c r="C25" s="164">
        <v>0</v>
      </c>
    </row>
    <row r="26" ht="17.1" customHeight="1" spans="1:3">
      <c r="A26" s="30">
        <v>2010250</v>
      </c>
      <c r="B26" s="30" t="s">
        <v>688</v>
      </c>
      <c r="C26" s="164">
        <v>0</v>
      </c>
    </row>
    <row r="27" ht="17.1" customHeight="1" spans="1:3">
      <c r="A27" s="30">
        <v>2010299</v>
      </c>
      <c r="B27" s="30" t="s">
        <v>694</v>
      </c>
      <c r="C27" s="164">
        <v>0</v>
      </c>
    </row>
    <row r="28" ht="17.1" customHeight="1" spans="1:3">
      <c r="A28" s="30">
        <v>20103</v>
      </c>
      <c r="B28" s="151" t="s">
        <v>695</v>
      </c>
      <c r="C28" s="31">
        <f>SUM(C29:C38)</f>
        <v>29969</v>
      </c>
    </row>
    <row r="29" ht="17.1" customHeight="1" spans="1:3">
      <c r="A29" s="30">
        <v>2010301</v>
      </c>
      <c r="B29" s="30" t="s">
        <v>679</v>
      </c>
      <c r="C29" s="164">
        <v>13096</v>
      </c>
    </row>
    <row r="30" ht="17.1" customHeight="1" spans="1:3">
      <c r="A30" s="30">
        <v>2010302</v>
      </c>
      <c r="B30" s="30" t="s">
        <v>680</v>
      </c>
      <c r="C30" s="164">
        <v>3404</v>
      </c>
    </row>
    <row r="31" ht="17.1" customHeight="1" spans="1:3">
      <c r="A31" s="30">
        <v>2010303</v>
      </c>
      <c r="B31" s="30" t="s">
        <v>681</v>
      </c>
      <c r="C31" s="164">
        <v>3363</v>
      </c>
    </row>
    <row r="32" ht="17.1" customHeight="1" spans="1:3">
      <c r="A32" s="30">
        <v>2010304</v>
      </c>
      <c r="B32" s="30" t="s">
        <v>696</v>
      </c>
      <c r="C32" s="164">
        <v>0</v>
      </c>
    </row>
    <row r="33" ht="17.1" customHeight="1" spans="1:3">
      <c r="A33" s="30">
        <v>2010305</v>
      </c>
      <c r="B33" s="30" t="s">
        <v>697</v>
      </c>
      <c r="C33" s="164">
        <v>0</v>
      </c>
    </row>
    <row r="34" ht="17.1" customHeight="1" spans="1:3">
      <c r="A34" s="30">
        <v>2010306</v>
      </c>
      <c r="B34" s="30" t="s">
        <v>698</v>
      </c>
      <c r="C34" s="164">
        <v>0</v>
      </c>
    </row>
    <row r="35" ht="17.1" customHeight="1" spans="1:3">
      <c r="A35" s="30">
        <v>2010308</v>
      </c>
      <c r="B35" s="30" t="s">
        <v>699</v>
      </c>
      <c r="C35" s="164">
        <v>356</v>
      </c>
    </row>
    <row r="36" ht="17.1" customHeight="1" spans="1:3">
      <c r="A36" s="30">
        <v>2010309</v>
      </c>
      <c r="B36" s="30" t="s">
        <v>700</v>
      </c>
      <c r="C36" s="164">
        <v>0</v>
      </c>
    </row>
    <row r="37" ht="17.1" customHeight="1" spans="1:3">
      <c r="A37" s="30">
        <v>2010350</v>
      </c>
      <c r="B37" s="30" t="s">
        <v>688</v>
      </c>
      <c r="C37" s="164">
        <v>310</v>
      </c>
    </row>
    <row r="38" ht="17.1" customHeight="1" spans="1:3">
      <c r="A38" s="30">
        <v>2010399</v>
      </c>
      <c r="B38" s="30" t="s">
        <v>701</v>
      </c>
      <c r="C38" s="164">
        <v>9440</v>
      </c>
    </row>
    <row r="39" ht="17.1" customHeight="1" spans="1:3">
      <c r="A39" s="30">
        <v>20104</v>
      </c>
      <c r="B39" s="151" t="s">
        <v>702</v>
      </c>
      <c r="C39" s="31">
        <f>SUM(C40:C49)</f>
        <v>7732</v>
      </c>
    </row>
    <row r="40" ht="17.1" customHeight="1" spans="1:3">
      <c r="A40" s="30">
        <v>2010401</v>
      </c>
      <c r="B40" s="30" t="s">
        <v>679</v>
      </c>
      <c r="C40" s="164">
        <v>705</v>
      </c>
    </row>
    <row r="41" ht="17.1" customHeight="1" spans="1:3">
      <c r="A41" s="30">
        <v>2010402</v>
      </c>
      <c r="B41" s="30" t="s">
        <v>680</v>
      </c>
      <c r="C41" s="164">
        <v>7002</v>
      </c>
    </row>
    <row r="42" ht="17.1" customHeight="1" spans="1:3">
      <c r="A42" s="30">
        <v>2010403</v>
      </c>
      <c r="B42" s="30" t="s">
        <v>681</v>
      </c>
      <c r="C42" s="164">
        <v>0</v>
      </c>
    </row>
    <row r="43" ht="17.1" customHeight="1" spans="1:3">
      <c r="A43" s="30">
        <v>2010404</v>
      </c>
      <c r="B43" s="30" t="s">
        <v>703</v>
      </c>
      <c r="C43" s="164">
        <v>0</v>
      </c>
    </row>
    <row r="44" ht="17.1" customHeight="1" spans="1:3">
      <c r="A44" s="30">
        <v>2010405</v>
      </c>
      <c r="B44" s="30" t="s">
        <v>704</v>
      </c>
      <c r="C44" s="164">
        <v>0</v>
      </c>
    </row>
    <row r="45" ht="17.1" customHeight="1" spans="1:3">
      <c r="A45" s="30">
        <v>2010406</v>
      </c>
      <c r="B45" s="30" t="s">
        <v>705</v>
      </c>
      <c r="C45" s="164">
        <v>0</v>
      </c>
    </row>
    <row r="46" ht="17.1" customHeight="1" spans="1:3">
      <c r="A46" s="30">
        <v>2010407</v>
      </c>
      <c r="B46" s="30" t="s">
        <v>706</v>
      </c>
      <c r="C46" s="164">
        <v>0</v>
      </c>
    </row>
    <row r="47" ht="17.1" customHeight="1" spans="1:3">
      <c r="A47" s="30">
        <v>2010408</v>
      </c>
      <c r="B47" s="30" t="s">
        <v>707</v>
      </c>
      <c r="C47" s="164">
        <v>0</v>
      </c>
    </row>
    <row r="48" ht="17.1" customHeight="1" spans="1:3">
      <c r="A48" s="30">
        <v>2010450</v>
      </c>
      <c r="B48" s="30" t="s">
        <v>688</v>
      </c>
      <c r="C48" s="164">
        <v>0</v>
      </c>
    </row>
    <row r="49" ht="17.1" customHeight="1" spans="1:3">
      <c r="A49" s="30">
        <v>2010499</v>
      </c>
      <c r="B49" s="30" t="s">
        <v>708</v>
      </c>
      <c r="C49" s="164">
        <v>25</v>
      </c>
    </row>
    <row r="50" ht="17.1" customHeight="1" spans="1:3">
      <c r="A50" s="30">
        <v>20105</v>
      </c>
      <c r="B50" s="151" t="s">
        <v>709</v>
      </c>
      <c r="C50" s="31">
        <f>SUM(C51:C60)</f>
        <v>482</v>
      </c>
    </row>
    <row r="51" ht="17.1" customHeight="1" spans="1:3">
      <c r="A51" s="30">
        <v>2010501</v>
      </c>
      <c r="B51" s="30" t="s">
        <v>679</v>
      </c>
      <c r="C51" s="164">
        <v>393</v>
      </c>
    </row>
    <row r="52" ht="17.1" customHeight="1" spans="1:3">
      <c r="A52" s="30">
        <v>2010502</v>
      </c>
      <c r="B52" s="30" t="s">
        <v>680</v>
      </c>
      <c r="C52" s="164">
        <v>59</v>
      </c>
    </row>
    <row r="53" ht="17.1" customHeight="1" spans="1:3">
      <c r="A53" s="30">
        <v>2010503</v>
      </c>
      <c r="B53" s="30" t="s">
        <v>681</v>
      </c>
      <c r="C53" s="164">
        <v>0</v>
      </c>
    </row>
    <row r="54" ht="17.1" customHeight="1" spans="1:3">
      <c r="A54" s="30">
        <v>2010504</v>
      </c>
      <c r="B54" s="30" t="s">
        <v>710</v>
      </c>
      <c r="C54" s="164">
        <v>0</v>
      </c>
    </row>
    <row r="55" ht="17.1" customHeight="1" spans="1:3">
      <c r="A55" s="30">
        <v>2010505</v>
      </c>
      <c r="B55" s="30" t="s">
        <v>711</v>
      </c>
      <c r="C55" s="164">
        <v>12</v>
      </c>
    </row>
    <row r="56" ht="17.1" customHeight="1" spans="1:3">
      <c r="A56" s="30">
        <v>2010506</v>
      </c>
      <c r="B56" s="30" t="s">
        <v>712</v>
      </c>
      <c r="C56" s="164">
        <v>13</v>
      </c>
    </row>
    <row r="57" ht="17.1" customHeight="1" spans="1:3">
      <c r="A57" s="30">
        <v>2010507</v>
      </c>
      <c r="B57" s="30" t="s">
        <v>713</v>
      </c>
      <c r="C57" s="164">
        <v>5</v>
      </c>
    </row>
    <row r="58" ht="17.1" customHeight="1" spans="1:3">
      <c r="A58" s="30">
        <v>2010508</v>
      </c>
      <c r="B58" s="30" t="s">
        <v>714</v>
      </c>
      <c r="C58" s="164">
        <v>0</v>
      </c>
    </row>
    <row r="59" ht="17.1" customHeight="1" spans="1:3">
      <c r="A59" s="30">
        <v>2010550</v>
      </c>
      <c r="B59" s="30" t="s">
        <v>688</v>
      </c>
      <c r="C59" s="164">
        <v>0</v>
      </c>
    </row>
    <row r="60" ht="17.1" customHeight="1" spans="1:3">
      <c r="A60" s="30">
        <v>2010599</v>
      </c>
      <c r="B60" s="30" t="s">
        <v>715</v>
      </c>
      <c r="C60" s="164">
        <v>0</v>
      </c>
    </row>
    <row r="61" ht="17.1" customHeight="1" spans="1:3">
      <c r="A61" s="30">
        <v>20106</v>
      </c>
      <c r="B61" s="151" t="s">
        <v>716</v>
      </c>
      <c r="C61" s="31">
        <f>SUM(C62:C71)</f>
        <v>6331</v>
      </c>
    </row>
    <row r="62" ht="17.1" customHeight="1" spans="1:3">
      <c r="A62" s="30">
        <v>2010601</v>
      </c>
      <c r="B62" s="30" t="s">
        <v>679</v>
      </c>
      <c r="C62" s="164">
        <v>4812</v>
      </c>
    </row>
    <row r="63" ht="17.1" customHeight="1" spans="1:3">
      <c r="A63" s="30">
        <v>2010602</v>
      </c>
      <c r="B63" s="30" t="s">
        <v>680</v>
      </c>
      <c r="C63" s="164">
        <v>1498</v>
      </c>
    </row>
    <row r="64" ht="17.1" customHeight="1" spans="1:3">
      <c r="A64" s="30">
        <v>2010603</v>
      </c>
      <c r="B64" s="30" t="s">
        <v>681</v>
      </c>
      <c r="C64" s="164">
        <v>0</v>
      </c>
    </row>
    <row r="65" ht="17.1" customHeight="1" spans="1:3">
      <c r="A65" s="30">
        <v>2010604</v>
      </c>
      <c r="B65" s="30" t="s">
        <v>717</v>
      </c>
      <c r="C65" s="164">
        <v>0</v>
      </c>
    </row>
    <row r="66" ht="17.1" customHeight="1" spans="1:3">
      <c r="A66" s="30">
        <v>2010605</v>
      </c>
      <c r="B66" s="30" t="s">
        <v>718</v>
      </c>
      <c r="C66" s="164">
        <v>0</v>
      </c>
    </row>
    <row r="67" ht="17.1" customHeight="1" spans="1:3">
      <c r="A67" s="30">
        <v>2010606</v>
      </c>
      <c r="B67" s="30" t="s">
        <v>719</v>
      </c>
      <c r="C67" s="164">
        <v>0</v>
      </c>
    </row>
    <row r="68" ht="17.1" customHeight="1" spans="1:3">
      <c r="A68" s="30">
        <v>2010607</v>
      </c>
      <c r="B68" s="30" t="s">
        <v>720</v>
      </c>
      <c r="C68" s="164">
        <v>0</v>
      </c>
    </row>
    <row r="69" ht="17.1" customHeight="1" spans="1:3">
      <c r="A69" s="30">
        <v>2010608</v>
      </c>
      <c r="B69" s="30" t="s">
        <v>721</v>
      </c>
      <c r="C69" s="164">
        <v>0</v>
      </c>
    </row>
    <row r="70" ht="17.1" customHeight="1" spans="1:3">
      <c r="A70" s="30">
        <v>2010650</v>
      </c>
      <c r="B70" s="30" t="s">
        <v>688</v>
      </c>
      <c r="C70" s="164">
        <v>0</v>
      </c>
    </row>
    <row r="71" ht="17.1" customHeight="1" spans="1:3">
      <c r="A71" s="30">
        <v>2010699</v>
      </c>
      <c r="B71" s="30" t="s">
        <v>722</v>
      </c>
      <c r="C71" s="164">
        <v>21</v>
      </c>
    </row>
    <row r="72" ht="17.1" customHeight="1" spans="1:3">
      <c r="A72" s="30">
        <v>20107</v>
      </c>
      <c r="B72" s="151" t="s">
        <v>723</v>
      </c>
      <c r="C72" s="31">
        <f>SUM(C73:C79)</f>
        <v>420</v>
      </c>
    </row>
    <row r="73" ht="17.1" customHeight="1" spans="1:3">
      <c r="A73" s="30">
        <v>2010701</v>
      </c>
      <c r="B73" s="30" t="s">
        <v>679</v>
      </c>
      <c r="C73" s="164">
        <v>0</v>
      </c>
    </row>
    <row r="74" ht="17.1" customHeight="1" spans="1:3">
      <c r="A74" s="30">
        <v>2010702</v>
      </c>
      <c r="B74" s="30" t="s">
        <v>680</v>
      </c>
      <c r="C74" s="164">
        <v>0</v>
      </c>
    </row>
    <row r="75" ht="17.1" customHeight="1" spans="1:3">
      <c r="A75" s="30">
        <v>2010703</v>
      </c>
      <c r="B75" s="30" t="s">
        <v>681</v>
      </c>
      <c r="C75" s="164">
        <v>0</v>
      </c>
    </row>
    <row r="76" ht="17.1" customHeight="1" spans="1:3">
      <c r="A76" s="30">
        <v>2010709</v>
      </c>
      <c r="B76" s="30" t="s">
        <v>720</v>
      </c>
      <c r="C76" s="164">
        <v>0</v>
      </c>
    </row>
    <row r="77" ht="17.1" customHeight="1" spans="1:3">
      <c r="A77" s="30">
        <v>2010710</v>
      </c>
      <c r="B77" s="30" t="s">
        <v>724</v>
      </c>
      <c r="C77" s="164">
        <v>100</v>
      </c>
    </row>
    <row r="78" ht="17.1" customHeight="1" spans="1:3">
      <c r="A78" s="30">
        <v>2010750</v>
      </c>
      <c r="B78" s="30" t="s">
        <v>688</v>
      </c>
      <c r="C78" s="164">
        <v>0</v>
      </c>
    </row>
    <row r="79" ht="17.1" customHeight="1" spans="1:3">
      <c r="A79" s="30">
        <v>2010799</v>
      </c>
      <c r="B79" s="30" t="s">
        <v>725</v>
      </c>
      <c r="C79" s="164">
        <v>320</v>
      </c>
    </row>
    <row r="80" ht="17.1" customHeight="1" spans="1:3">
      <c r="A80" s="30">
        <v>20108</v>
      </c>
      <c r="B80" s="151" t="s">
        <v>726</v>
      </c>
      <c r="C80" s="31">
        <f>SUM(C81:C88)</f>
        <v>978</v>
      </c>
    </row>
    <row r="81" ht="17.1" customHeight="1" spans="1:3">
      <c r="A81" s="30">
        <v>2010801</v>
      </c>
      <c r="B81" s="30" t="s">
        <v>679</v>
      </c>
      <c r="C81" s="164">
        <v>650</v>
      </c>
    </row>
    <row r="82" ht="17.1" customHeight="1" spans="1:3">
      <c r="A82" s="30">
        <v>2010802</v>
      </c>
      <c r="B82" s="30" t="s">
        <v>680</v>
      </c>
      <c r="C82" s="164">
        <v>315</v>
      </c>
    </row>
    <row r="83" ht="17.1" customHeight="1" spans="1:3">
      <c r="A83" s="30">
        <v>2010803</v>
      </c>
      <c r="B83" s="30" t="s">
        <v>681</v>
      </c>
      <c r="C83" s="164">
        <v>0</v>
      </c>
    </row>
    <row r="84" ht="17.1" customHeight="1" spans="1:3">
      <c r="A84" s="30">
        <v>2010804</v>
      </c>
      <c r="B84" s="30" t="s">
        <v>727</v>
      </c>
      <c r="C84" s="164">
        <v>13</v>
      </c>
    </row>
    <row r="85" ht="17.1" customHeight="1" spans="1:3">
      <c r="A85" s="30">
        <v>2010805</v>
      </c>
      <c r="B85" s="30" t="s">
        <v>728</v>
      </c>
      <c r="C85" s="164">
        <v>0</v>
      </c>
    </row>
    <row r="86" ht="17.1" customHeight="1" spans="1:3">
      <c r="A86" s="30">
        <v>2010806</v>
      </c>
      <c r="B86" s="30" t="s">
        <v>720</v>
      </c>
      <c r="C86" s="164">
        <v>0</v>
      </c>
    </row>
    <row r="87" ht="17.1" customHeight="1" spans="1:3">
      <c r="A87" s="30">
        <v>2010850</v>
      </c>
      <c r="B87" s="30" t="s">
        <v>688</v>
      </c>
      <c r="C87" s="164">
        <v>0</v>
      </c>
    </row>
    <row r="88" ht="17.1" customHeight="1" spans="1:3">
      <c r="A88" s="30">
        <v>2010899</v>
      </c>
      <c r="B88" s="30" t="s">
        <v>729</v>
      </c>
      <c r="C88" s="164">
        <v>0</v>
      </c>
    </row>
    <row r="89" ht="17.1" customHeight="1" spans="1:3">
      <c r="A89" s="30">
        <v>20109</v>
      </c>
      <c r="B89" s="151" t="s">
        <v>730</v>
      </c>
      <c r="C89" s="31">
        <f>SUM(C90:C101)</f>
        <v>0</v>
      </c>
    </row>
    <row r="90" ht="17.1" customHeight="1" spans="1:3">
      <c r="A90" s="30">
        <v>2010901</v>
      </c>
      <c r="B90" s="30" t="s">
        <v>679</v>
      </c>
      <c r="C90" s="164">
        <v>0</v>
      </c>
    </row>
    <row r="91" ht="17.1" customHeight="1" spans="1:3">
      <c r="A91" s="30">
        <v>2010902</v>
      </c>
      <c r="B91" s="30" t="s">
        <v>680</v>
      </c>
      <c r="C91" s="164">
        <v>0</v>
      </c>
    </row>
    <row r="92" ht="17.1" customHeight="1" spans="1:3">
      <c r="A92" s="30">
        <v>2010903</v>
      </c>
      <c r="B92" s="30" t="s">
        <v>681</v>
      </c>
      <c r="C92" s="164">
        <v>0</v>
      </c>
    </row>
    <row r="93" ht="17.1" customHeight="1" spans="1:3">
      <c r="A93" s="30">
        <v>2010905</v>
      </c>
      <c r="B93" s="30" t="s">
        <v>731</v>
      </c>
      <c r="C93" s="164">
        <v>0</v>
      </c>
    </row>
    <row r="94" ht="17.1" customHeight="1" spans="1:3">
      <c r="A94" s="30">
        <v>2010907</v>
      </c>
      <c r="B94" s="30" t="s">
        <v>732</v>
      </c>
      <c r="C94" s="164">
        <v>0</v>
      </c>
    </row>
    <row r="95" ht="17.1" customHeight="1" spans="1:3">
      <c r="A95" s="30">
        <v>2010908</v>
      </c>
      <c r="B95" s="30" t="s">
        <v>720</v>
      </c>
      <c r="C95" s="164">
        <v>0</v>
      </c>
    </row>
    <row r="96" ht="17.1" customHeight="1" spans="1:3">
      <c r="A96" s="30">
        <v>2010909</v>
      </c>
      <c r="B96" s="30" t="s">
        <v>733</v>
      </c>
      <c r="C96" s="164">
        <v>0</v>
      </c>
    </row>
    <row r="97" ht="17.1" customHeight="1" spans="1:3">
      <c r="A97" s="30">
        <v>2010910</v>
      </c>
      <c r="B97" s="30" t="s">
        <v>734</v>
      </c>
      <c r="C97" s="164">
        <v>0</v>
      </c>
    </row>
    <row r="98" ht="17.1" customHeight="1" spans="1:3">
      <c r="A98" s="30">
        <v>2010911</v>
      </c>
      <c r="B98" s="30" t="s">
        <v>735</v>
      </c>
      <c r="C98" s="164">
        <v>0</v>
      </c>
    </row>
    <row r="99" ht="17.1" customHeight="1" spans="1:3">
      <c r="A99" s="30">
        <v>2010912</v>
      </c>
      <c r="B99" s="30" t="s">
        <v>736</v>
      </c>
      <c r="C99" s="164">
        <v>0</v>
      </c>
    </row>
    <row r="100" ht="17.1" customHeight="1" spans="1:3">
      <c r="A100" s="30">
        <v>2010950</v>
      </c>
      <c r="B100" s="30" t="s">
        <v>688</v>
      </c>
      <c r="C100" s="164">
        <v>0</v>
      </c>
    </row>
    <row r="101" ht="17.1" customHeight="1" spans="1:3">
      <c r="A101" s="30">
        <v>2010999</v>
      </c>
      <c r="B101" s="30" t="s">
        <v>737</v>
      </c>
      <c r="C101" s="164">
        <v>0</v>
      </c>
    </row>
    <row r="102" ht="17.1" customHeight="1" spans="1:3">
      <c r="A102" s="30">
        <v>20111</v>
      </c>
      <c r="B102" s="151" t="s">
        <v>738</v>
      </c>
      <c r="C102" s="31">
        <f>SUM(C103:C110)</f>
        <v>2992</v>
      </c>
    </row>
    <row r="103" ht="17.1" customHeight="1" spans="1:3">
      <c r="A103" s="30">
        <v>2011101</v>
      </c>
      <c r="B103" s="30" t="s">
        <v>679</v>
      </c>
      <c r="C103" s="164">
        <v>2788</v>
      </c>
    </row>
    <row r="104" ht="17.1" customHeight="1" spans="1:3">
      <c r="A104" s="30">
        <v>2011102</v>
      </c>
      <c r="B104" s="30" t="s">
        <v>680</v>
      </c>
      <c r="C104" s="164">
        <v>31</v>
      </c>
    </row>
    <row r="105" ht="17.1" customHeight="1" spans="1:3">
      <c r="A105" s="30">
        <v>2011103</v>
      </c>
      <c r="B105" s="30" t="s">
        <v>681</v>
      </c>
      <c r="C105" s="164">
        <v>20</v>
      </c>
    </row>
    <row r="106" ht="17.1" customHeight="1" spans="1:3">
      <c r="A106" s="30">
        <v>2011104</v>
      </c>
      <c r="B106" s="30" t="s">
        <v>739</v>
      </c>
      <c r="C106" s="164">
        <v>0</v>
      </c>
    </row>
    <row r="107" ht="17.1" customHeight="1" spans="1:3">
      <c r="A107" s="30">
        <v>2011105</v>
      </c>
      <c r="B107" s="30" t="s">
        <v>740</v>
      </c>
      <c r="C107" s="164">
        <v>0</v>
      </c>
    </row>
    <row r="108" ht="17.1" customHeight="1" spans="1:3">
      <c r="A108" s="30">
        <v>2011106</v>
      </c>
      <c r="B108" s="30" t="s">
        <v>741</v>
      </c>
      <c r="C108" s="164">
        <v>17</v>
      </c>
    </row>
    <row r="109" ht="17.1" customHeight="1" spans="1:3">
      <c r="A109" s="30">
        <v>2011150</v>
      </c>
      <c r="B109" s="30" t="s">
        <v>688</v>
      </c>
      <c r="C109" s="164">
        <v>0</v>
      </c>
    </row>
    <row r="110" ht="17.1" customHeight="1" spans="1:3">
      <c r="A110" s="30">
        <v>2011199</v>
      </c>
      <c r="B110" s="30" t="s">
        <v>742</v>
      </c>
      <c r="C110" s="164">
        <v>136</v>
      </c>
    </row>
    <row r="111" ht="17.1" customHeight="1" spans="1:3">
      <c r="A111" s="30">
        <v>20113</v>
      </c>
      <c r="B111" s="151" t="s">
        <v>743</v>
      </c>
      <c r="C111" s="31">
        <f>SUM(C112:C121)</f>
        <v>846</v>
      </c>
    </row>
    <row r="112" ht="17.1" customHeight="1" spans="1:3">
      <c r="A112" s="30">
        <v>2011301</v>
      </c>
      <c r="B112" s="30" t="s">
        <v>679</v>
      </c>
      <c r="C112" s="164">
        <v>749</v>
      </c>
    </row>
    <row r="113" ht="17.1" customHeight="1" spans="1:3">
      <c r="A113" s="30">
        <v>2011302</v>
      </c>
      <c r="B113" s="30" t="s">
        <v>680</v>
      </c>
      <c r="C113" s="164">
        <v>90</v>
      </c>
    </row>
    <row r="114" ht="17.1" customHeight="1" spans="1:3">
      <c r="A114" s="30">
        <v>2011303</v>
      </c>
      <c r="B114" s="30" t="s">
        <v>681</v>
      </c>
      <c r="C114" s="164">
        <v>0</v>
      </c>
    </row>
    <row r="115" ht="17.1" customHeight="1" spans="1:3">
      <c r="A115" s="30">
        <v>2011304</v>
      </c>
      <c r="B115" s="30" t="s">
        <v>744</v>
      </c>
      <c r="C115" s="164">
        <v>0</v>
      </c>
    </row>
    <row r="116" ht="17.1" customHeight="1" spans="1:3">
      <c r="A116" s="30">
        <v>2011305</v>
      </c>
      <c r="B116" s="30" t="s">
        <v>745</v>
      </c>
      <c r="C116" s="164">
        <v>0</v>
      </c>
    </row>
    <row r="117" ht="17.1" customHeight="1" spans="1:3">
      <c r="A117" s="30">
        <v>2011306</v>
      </c>
      <c r="B117" s="30" t="s">
        <v>746</v>
      </c>
      <c r="C117" s="164">
        <v>0</v>
      </c>
    </row>
    <row r="118" ht="17.1" customHeight="1" spans="1:3">
      <c r="A118" s="30">
        <v>2011307</v>
      </c>
      <c r="B118" s="30" t="s">
        <v>747</v>
      </c>
      <c r="C118" s="164">
        <v>0</v>
      </c>
    </row>
    <row r="119" ht="17.1" customHeight="1" spans="1:3">
      <c r="A119" s="30">
        <v>2011308</v>
      </c>
      <c r="B119" s="30" t="s">
        <v>748</v>
      </c>
      <c r="C119" s="164">
        <v>0</v>
      </c>
    </row>
    <row r="120" ht="17.1" customHeight="1" spans="1:3">
      <c r="A120" s="30">
        <v>2011350</v>
      </c>
      <c r="B120" s="30" t="s">
        <v>688</v>
      </c>
      <c r="C120" s="164">
        <v>0</v>
      </c>
    </row>
    <row r="121" ht="17.1" customHeight="1" spans="1:3">
      <c r="A121" s="30">
        <v>2011399</v>
      </c>
      <c r="B121" s="30" t="s">
        <v>749</v>
      </c>
      <c r="C121" s="164">
        <v>7</v>
      </c>
    </row>
    <row r="122" ht="17.1" customHeight="1" spans="1:3">
      <c r="A122" s="30">
        <v>20114</v>
      </c>
      <c r="B122" s="151" t="s">
        <v>750</v>
      </c>
      <c r="C122" s="31">
        <f>SUM(C123:C133)</f>
        <v>0</v>
      </c>
    </row>
    <row r="123" ht="17.1" customHeight="1" spans="1:3">
      <c r="A123" s="30">
        <v>2011401</v>
      </c>
      <c r="B123" s="30" t="s">
        <v>679</v>
      </c>
      <c r="C123" s="164">
        <v>0</v>
      </c>
    </row>
    <row r="124" ht="17.1" customHeight="1" spans="1:3">
      <c r="A124" s="30">
        <v>2011402</v>
      </c>
      <c r="B124" s="30" t="s">
        <v>680</v>
      </c>
      <c r="C124" s="164">
        <v>0</v>
      </c>
    </row>
    <row r="125" ht="17.1" customHeight="1" spans="1:3">
      <c r="A125" s="30">
        <v>2011403</v>
      </c>
      <c r="B125" s="30" t="s">
        <v>681</v>
      </c>
      <c r="C125" s="164">
        <v>0</v>
      </c>
    </row>
    <row r="126" ht="17.1" customHeight="1" spans="1:3">
      <c r="A126" s="30">
        <v>2011404</v>
      </c>
      <c r="B126" s="30" t="s">
        <v>751</v>
      </c>
      <c r="C126" s="164">
        <v>0</v>
      </c>
    </row>
    <row r="127" ht="17.1" customHeight="1" spans="1:3">
      <c r="A127" s="30">
        <v>2011405</v>
      </c>
      <c r="B127" s="30" t="s">
        <v>752</v>
      </c>
      <c r="C127" s="164">
        <v>0</v>
      </c>
    </row>
    <row r="128" ht="17.1" customHeight="1" spans="1:3">
      <c r="A128" s="30">
        <v>2011408</v>
      </c>
      <c r="B128" s="30" t="s">
        <v>753</v>
      </c>
      <c r="C128" s="164">
        <v>0</v>
      </c>
    </row>
    <row r="129" ht="17.1" customHeight="1" spans="1:3">
      <c r="A129" s="30">
        <v>2011409</v>
      </c>
      <c r="B129" s="30" t="s">
        <v>754</v>
      </c>
      <c r="C129" s="164">
        <v>0</v>
      </c>
    </row>
    <row r="130" ht="17.1" customHeight="1" spans="1:3">
      <c r="A130" s="30">
        <v>2011410</v>
      </c>
      <c r="B130" s="30" t="s">
        <v>755</v>
      </c>
      <c r="C130" s="164">
        <v>0</v>
      </c>
    </row>
    <row r="131" ht="17.1" customHeight="1" spans="1:3">
      <c r="A131" s="30">
        <v>2011411</v>
      </c>
      <c r="B131" s="30" t="s">
        <v>756</v>
      </c>
      <c r="C131" s="164">
        <v>0</v>
      </c>
    </row>
    <row r="132" ht="17.1" customHeight="1" spans="1:3">
      <c r="A132" s="30">
        <v>2011450</v>
      </c>
      <c r="B132" s="30" t="s">
        <v>688</v>
      </c>
      <c r="C132" s="164">
        <v>0</v>
      </c>
    </row>
    <row r="133" ht="17.1" customHeight="1" spans="1:3">
      <c r="A133" s="30">
        <v>2011499</v>
      </c>
      <c r="B133" s="30" t="s">
        <v>757</v>
      </c>
      <c r="C133" s="164">
        <v>0</v>
      </c>
    </row>
    <row r="134" ht="17.1" customHeight="1" spans="1:3">
      <c r="A134" s="30">
        <v>20123</v>
      </c>
      <c r="B134" s="151" t="s">
        <v>758</v>
      </c>
      <c r="C134" s="31">
        <f>SUM(C135:C140)</f>
        <v>3</v>
      </c>
    </row>
    <row r="135" ht="17.1" customHeight="1" spans="1:3">
      <c r="A135" s="30">
        <v>2012301</v>
      </c>
      <c r="B135" s="30" t="s">
        <v>679</v>
      </c>
      <c r="C135" s="164">
        <v>0</v>
      </c>
    </row>
    <row r="136" ht="17.1" customHeight="1" spans="1:3">
      <c r="A136" s="30">
        <v>2012302</v>
      </c>
      <c r="B136" s="30" t="s">
        <v>680</v>
      </c>
      <c r="C136" s="164">
        <v>0</v>
      </c>
    </row>
    <row r="137" ht="17.1" customHeight="1" spans="1:3">
      <c r="A137" s="30">
        <v>2012303</v>
      </c>
      <c r="B137" s="30" t="s">
        <v>681</v>
      </c>
      <c r="C137" s="164">
        <v>0</v>
      </c>
    </row>
    <row r="138" ht="17.1" customHeight="1" spans="1:3">
      <c r="A138" s="30">
        <v>2012304</v>
      </c>
      <c r="B138" s="30" t="s">
        <v>759</v>
      </c>
      <c r="C138" s="164">
        <v>0</v>
      </c>
    </row>
    <row r="139" ht="17.1" customHeight="1" spans="1:3">
      <c r="A139" s="30">
        <v>2012350</v>
      </c>
      <c r="B139" s="30" t="s">
        <v>688</v>
      </c>
      <c r="C139" s="164">
        <v>0</v>
      </c>
    </row>
    <row r="140" ht="17.1" customHeight="1" spans="1:3">
      <c r="A140" s="30">
        <v>2012399</v>
      </c>
      <c r="B140" s="30" t="s">
        <v>760</v>
      </c>
      <c r="C140" s="164">
        <v>3</v>
      </c>
    </row>
    <row r="141" ht="17.1" customHeight="1" spans="1:3">
      <c r="A141" s="30">
        <v>20125</v>
      </c>
      <c r="B141" s="151" t="s">
        <v>761</v>
      </c>
      <c r="C141" s="31">
        <f>SUM(C142:C148)</f>
        <v>0</v>
      </c>
    </row>
    <row r="142" ht="17.1" customHeight="1" spans="1:3">
      <c r="A142" s="30">
        <v>2012501</v>
      </c>
      <c r="B142" s="30" t="s">
        <v>679</v>
      </c>
      <c r="C142" s="164">
        <v>0</v>
      </c>
    </row>
    <row r="143" ht="17.1" customHeight="1" spans="1:3">
      <c r="A143" s="30">
        <v>2012502</v>
      </c>
      <c r="B143" s="30" t="s">
        <v>680</v>
      </c>
      <c r="C143" s="164">
        <v>0</v>
      </c>
    </row>
    <row r="144" ht="17.1" customHeight="1" spans="1:3">
      <c r="A144" s="30">
        <v>2012503</v>
      </c>
      <c r="B144" s="30" t="s">
        <v>681</v>
      </c>
      <c r="C144" s="164">
        <v>0</v>
      </c>
    </row>
    <row r="145" ht="17.1" customHeight="1" spans="1:3">
      <c r="A145" s="30">
        <v>2012504</v>
      </c>
      <c r="B145" s="30" t="s">
        <v>762</v>
      </c>
      <c r="C145" s="164">
        <v>0</v>
      </c>
    </row>
    <row r="146" ht="17.1" customHeight="1" spans="1:3">
      <c r="A146" s="30">
        <v>2012505</v>
      </c>
      <c r="B146" s="30" t="s">
        <v>763</v>
      </c>
      <c r="C146" s="164">
        <v>0</v>
      </c>
    </row>
    <row r="147" ht="17.1" customHeight="1" spans="1:3">
      <c r="A147" s="30">
        <v>2012550</v>
      </c>
      <c r="B147" s="30" t="s">
        <v>688</v>
      </c>
      <c r="C147" s="164">
        <v>0</v>
      </c>
    </row>
    <row r="148" ht="17.1" customHeight="1" spans="1:3">
      <c r="A148" s="30">
        <v>2012599</v>
      </c>
      <c r="B148" s="30" t="s">
        <v>764</v>
      </c>
      <c r="C148" s="164">
        <v>0</v>
      </c>
    </row>
    <row r="149" ht="17.1" customHeight="1" spans="1:3">
      <c r="A149" s="30">
        <v>20126</v>
      </c>
      <c r="B149" s="151" t="s">
        <v>765</v>
      </c>
      <c r="C149" s="31">
        <f>SUM(C150:C154)</f>
        <v>263</v>
      </c>
    </row>
    <row r="150" ht="17.1" customHeight="1" spans="1:3">
      <c r="A150" s="30">
        <v>2012601</v>
      </c>
      <c r="B150" s="30" t="s">
        <v>679</v>
      </c>
      <c r="C150" s="164">
        <v>204</v>
      </c>
    </row>
    <row r="151" ht="17.1" customHeight="1" spans="1:3">
      <c r="A151" s="30">
        <v>2012602</v>
      </c>
      <c r="B151" s="30" t="s">
        <v>680</v>
      </c>
      <c r="C151" s="164">
        <v>8</v>
      </c>
    </row>
    <row r="152" ht="17.1" customHeight="1" spans="1:3">
      <c r="A152" s="30">
        <v>2012603</v>
      </c>
      <c r="B152" s="30" t="s">
        <v>681</v>
      </c>
      <c r="C152" s="164">
        <v>0</v>
      </c>
    </row>
    <row r="153" ht="17.1" customHeight="1" spans="1:3">
      <c r="A153" s="30">
        <v>2012604</v>
      </c>
      <c r="B153" s="30" t="s">
        <v>766</v>
      </c>
      <c r="C153" s="164">
        <v>51</v>
      </c>
    </row>
    <row r="154" ht="17.1" customHeight="1" spans="1:3">
      <c r="A154" s="30">
        <v>2012699</v>
      </c>
      <c r="B154" s="30" t="s">
        <v>767</v>
      </c>
      <c r="C154" s="164">
        <v>0</v>
      </c>
    </row>
    <row r="155" ht="17.1" customHeight="1" spans="1:3">
      <c r="A155" s="30">
        <v>20128</v>
      </c>
      <c r="B155" s="151" t="s">
        <v>768</v>
      </c>
      <c r="C155" s="31">
        <f>SUM(C156:C161)</f>
        <v>77</v>
      </c>
    </row>
    <row r="156" ht="17.1" customHeight="1" spans="1:3">
      <c r="A156" s="30">
        <v>2012801</v>
      </c>
      <c r="B156" s="30" t="s">
        <v>679</v>
      </c>
      <c r="C156" s="164">
        <v>54</v>
      </c>
    </row>
    <row r="157" ht="17.1" customHeight="1" spans="1:3">
      <c r="A157" s="30">
        <v>2012802</v>
      </c>
      <c r="B157" s="30" t="s">
        <v>680</v>
      </c>
      <c r="C157" s="164">
        <v>23</v>
      </c>
    </row>
    <row r="158" ht="17.1" customHeight="1" spans="1:3">
      <c r="A158" s="30">
        <v>2012803</v>
      </c>
      <c r="B158" s="30" t="s">
        <v>681</v>
      </c>
      <c r="C158" s="164">
        <v>0</v>
      </c>
    </row>
    <row r="159" ht="17.1" customHeight="1" spans="1:3">
      <c r="A159" s="30">
        <v>2012804</v>
      </c>
      <c r="B159" s="30" t="s">
        <v>693</v>
      </c>
      <c r="C159" s="164">
        <v>0</v>
      </c>
    </row>
    <row r="160" ht="17.1" customHeight="1" spans="1:3">
      <c r="A160" s="30">
        <v>2012850</v>
      </c>
      <c r="B160" s="30" t="s">
        <v>688</v>
      </c>
      <c r="C160" s="164">
        <v>0</v>
      </c>
    </row>
    <row r="161" ht="17.1" customHeight="1" spans="1:3">
      <c r="A161" s="30">
        <v>2012899</v>
      </c>
      <c r="B161" s="30" t="s">
        <v>769</v>
      </c>
      <c r="C161" s="164">
        <v>0</v>
      </c>
    </row>
    <row r="162" ht="17.1" customHeight="1" spans="1:3">
      <c r="A162" s="30">
        <v>20129</v>
      </c>
      <c r="B162" s="151" t="s">
        <v>770</v>
      </c>
      <c r="C162" s="31">
        <f>SUM(C163:C168)</f>
        <v>837</v>
      </c>
    </row>
    <row r="163" ht="17.1" customHeight="1" spans="1:3">
      <c r="A163" s="30">
        <v>2012901</v>
      </c>
      <c r="B163" s="30" t="s">
        <v>679</v>
      </c>
      <c r="C163" s="164">
        <v>835</v>
      </c>
    </row>
    <row r="164" ht="17.1" customHeight="1" spans="1:3">
      <c r="A164" s="30">
        <v>2012902</v>
      </c>
      <c r="B164" s="30" t="s">
        <v>680</v>
      </c>
      <c r="C164" s="164">
        <v>2</v>
      </c>
    </row>
    <row r="165" ht="17.1" customHeight="1" spans="1:3">
      <c r="A165" s="30">
        <v>2012903</v>
      </c>
      <c r="B165" s="30" t="s">
        <v>681</v>
      </c>
      <c r="C165" s="164">
        <v>0</v>
      </c>
    </row>
    <row r="166" ht="17.1" customHeight="1" spans="1:3">
      <c r="A166" s="30">
        <v>2012906</v>
      </c>
      <c r="B166" s="30" t="s">
        <v>771</v>
      </c>
      <c r="C166" s="164">
        <v>0</v>
      </c>
    </row>
    <row r="167" ht="17.1" customHeight="1" spans="1:3">
      <c r="A167" s="30">
        <v>2012950</v>
      </c>
      <c r="B167" s="30" t="s">
        <v>688</v>
      </c>
      <c r="C167" s="164">
        <v>0</v>
      </c>
    </row>
    <row r="168" ht="17.1" customHeight="1" spans="1:3">
      <c r="A168" s="30">
        <v>2012999</v>
      </c>
      <c r="B168" s="30" t="s">
        <v>772</v>
      </c>
      <c r="C168" s="164">
        <v>0</v>
      </c>
    </row>
    <row r="169" ht="17.1" customHeight="1" spans="1:3">
      <c r="A169" s="30">
        <v>20131</v>
      </c>
      <c r="B169" s="151" t="s">
        <v>773</v>
      </c>
      <c r="C169" s="31">
        <f>SUM(C170:C175)</f>
        <v>4520</v>
      </c>
    </row>
    <row r="170" ht="17.1" customHeight="1" spans="1:3">
      <c r="A170" s="30">
        <v>2013101</v>
      </c>
      <c r="B170" s="30" t="s">
        <v>679</v>
      </c>
      <c r="C170" s="164">
        <v>3934</v>
      </c>
    </row>
    <row r="171" ht="17.1" customHeight="1" spans="1:3">
      <c r="A171" s="30">
        <v>2013102</v>
      </c>
      <c r="B171" s="30" t="s">
        <v>680</v>
      </c>
      <c r="C171" s="164">
        <v>584</v>
      </c>
    </row>
    <row r="172" ht="17.1" customHeight="1" spans="1:3">
      <c r="A172" s="30">
        <v>2013103</v>
      </c>
      <c r="B172" s="30" t="s">
        <v>681</v>
      </c>
      <c r="C172" s="164">
        <v>0</v>
      </c>
    </row>
    <row r="173" ht="17.1" customHeight="1" spans="1:3">
      <c r="A173" s="30">
        <v>2013105</v>
      </c>
      <c r="B173" s="30" t="s">
        <v>774</v>
      </c>
      <c r="C173" s="164">
        <v>0</v>
      </c>
    </row>
    <row r="174" ht="17.1" customHeight="1" spans="1:3">
      <c r="A174" s="30">
        <v>2013150</v>
      </c>
      <c r="B174" s="30" t="s">
        <v>688</v>
      </c>
      <c r="C174" s="164">
        <v>0</v>
      </c>
    </row>
    <row r="175" ht="17.1" customHeight="1" spans="1:3">
      <c r="A175" s="30">
        <v>2013199</v>
      </c>
      <c r="B175" s="30" t="s">
        <v>775</v>
      </c>
      <c r="C175" s="164">
        <v>2</v>
      </c>
    </row>
    <row r="176" ht="17.1" customHeight="1" spans="1:3">
      <c r="A176" s="30">
        <v>20132</v>
      </c>
      <c r="B176" s="151" t="s">
        <v>776</v>
      </c>
      <c r="C176" s="31">
        <f>SUM(C177:C182)</f>
        <v>1944</v>
      </c>
    </row>
    <row r="177" ht="17.1" customHeight="1" spans="1:3">
      <c r="A177" s="30">
        <v>2013201</v>
      </c>
      <c r="B177" s="30" t="s">
        <v>679</v>
      </c>
      <c r="C177" s="164">
        <v>1304</v>
      </c>
    </row>
    <row r="178" ht="17.1" customHeight="1" spans="1:3">
      <c r="A178" s="30">
        <v>2013202</v>
      </c>
      <c r="B178" s="30" t="s">
        <v>680</v>
      </c>
      <c r="C178" s="164">
        <v>7</v>
      </c>
    </row>
    <row r="179" ht="17.1" customHeight="1" spans="1:3">
      <c r="A179" s="30">
        <v>2013203</v>
      </c>
      <c r="B179" s="30" t="s">
        <v>681</v>
      </c>
      <c r="C179" s="164">
        <v>0</v>
      </c>
    </row>
    <row r="180" ht="17.1" customHeight="1" spans="1:3">
      <c r="A180" s="30">
        <v>2013204</v>
      </c>
      <c r="B180" s="30" t="s">
        <v>777</v>
      </c>
      <c r="C180" s="164">
        <v>0</v>
      </c>
    </row>
    <row r="181" ht="17.1" customHeight="1" spans="1:3">
      <c r="A181" s="30">
        <v>2013250</v>
      </c>
      <c r="B181" s="30" t="s">
        <v>688</v>
      </c>
      <c r="C181" s="164">
        <v>0</v>
      </c>
    </row>
    <row r="182" ht="17.1" customHeight="1" spans="1:3">
      <c r="A182" s="30">
        <v>2013299</v>
      </c>
      <c r="B182" s="30" t="s">
        <v>778</v>
      </c>
      <c r="C182" s="164">
        <v>633</v>
      </c>
    </row>
    <row r="183" ht="17.1" customHeight="1" spans="1:3">
      <c r="A183" s="30">
        <v>20133</v>
      </c>
      <c r="B183" s="151" t="s">
        <v>779</v>
      </c>
      <c r="C183" s="31">
        <f>SUM(C184:C189)</f>
        <v>1292</v>
      </c>
    </row>
    <row r="184" ht="17.1" customHeight="1" spans="1:3">
      <c r="A184" s="30">
        <v>2013301</v>
      </c>
      <c r="B184" s="30" t="s">
        <v>679</v>
      </c>
      <c r="C184" s="164">
        <v>483</v>
      </c>
    </row>
    <row r="185" ht="17.1" customHeight="1" spans="1:3">
      <c r="A185" s="30">
        <v>2013302</v>
      </c>
      <c r="B185" s="30" t="s">
        <v>680</v>
      </c>
      <c r="C185" s="164">
        <v>808</v>
      </c>
    </row>
    <row r="186" ht="17.1" customHeight="1" spans="1:3">
      <c r="A186" s="30">
        <v>2013303</v>
      </c>
      <c r="B186" s="30" t="s">
        <v>681</v>
      </c>
      <c r="C186" s="164">
        <v>0</v>
      </c>
    </row>
    <row r="187" ht="17.1" customHeight="1" spans="1:3">
      <c r="A187" s="30">
        <v>2013304</v>
      </c>
      <c r="B187" s="30" t="s">
        <v>780</v>
      </c>
      <c r="C187" s="164">
        <v>0</v>
      </c>
    </row>
    <row r="188" ht="17.1" customHeight="1" spans="1:3">
      <c r="A188" s="30">
        <v>2013350</v>
      </c>
      <c r="B188" s="30" t="s">
        <v>688</v>
      </c>
      <c r="C188" s="164">
        <v>0</v>
      </c>
    </row>
    <row r="189" ht="17.1" customHeight="1" spans="1:3">
      <c r="A189" s="30">
        <v>2013399</v>
      </c>
      <c r="B189" s="30" t="s">
        <v>781</v>
      </c>
      <c r="C189" s="164">
        <v>1</v>
      </c>
    </row>
    <row r="190" ht="17.1" customHeight="1" spans="1:3">
      <c r="A190" s="30">
        <v>20134</v>
      </c>
      <c r="B190" s="151" t="s">
        <v>782</v>
      </c>
      <c r="C190" s="31">
        <f>SUM(C191:C197)</f>
        <v>191</v>
      </c>
    </row>
    <row r="191" ht="17.1" customHeight="1" spans="1:3">
      <c r="A191" s="30">
        <v>2013401</v>
      </c>
      <c r="B191" s="30" t="s">
        <v>679</v>
      </c>
      <c r="C191" s="164">
        <v>191</v>
      </c>
    </row>
    <row r="192" ht="17.1" customHeight="1" spans="1:3">
      <c r="A192" s="30">
        <v>2013402</v>
      </c>
      <c r="B192" s="30" t="s">
        <v>680</v>
      </c>
      <c r="C192" s="164">
        <v>0</v>
      </c>
    </row>
    <row r="193" ht="17.1" customHeight="1" spans="1:3">
      <c r="A193" s="30">
        <v>2013403</v>
      </c>
      <c r="B193" s="30" t="s">
        <v>681</v>
      </c>
      <c r="C193" s="164">
        <v>0</v>
      </c>
    </row>
    <row r="194" ht="17.1" customHeight="1" spans="1:3">
      <c r="A194" s="30">
        <v>2013404</v>
      </c>
      <c r="B194" s="30" t="s">
        <v>783</v>
      </c>
      <c r="C194" s="164">
        <v>0</v>
      </c>
    </row>
    <row r="195" ht="17.1" customHeight="1" spans="1:3">
      <c r="A195" s="30">
        <v>2013405</v>
      </c>
      <c r="B195" s="30" t="s">
        <v>784</v>
      </c>
      <c r="C195" s="164">
        <v>0</v>
      </c>
    </row>
    <row r="196" ht="17.1" customHeight="1" spans="1:3">
      <c r="A196" s="30">
        <v>2013450</v>
      </c>
      <c r="B196" s="30" t="s">
        <v>688</v>
      </c>
      <c r="C196" s="164">
        <v>0</v>
      </c>
    </row>
    <row r="197" ht="17.1" customHeight="1" spans="1:3">
      <c r="A197" s="30">
        <v>2013499</v>
      </c>
      <c r="B197" s="30" t="s">
        <v>785</v>
      </c>
      <c r="C197" s="164">
        <v>0</v>
      </c>
    </row>
    <row r="198" ht="17.1" customHeight="1" spans="1:3">
      <c r="A198" s="30">
        <v>20135</v>
      </c>
      <c r="B198" s="151" t="s">
        <v>786</v>
      </c>
      <c r="C198" s="31">
        <f>SUM(C199:C203)</f>
        <v>0</v>
      </c>
    </row>
    <row r="199" ht="17.1" customHeight="1" spans="1:3">
      <c r="A199" s="30">
        <v>2013501</v>
      </c>
      <c r="B199" s="30" t="s">
        <v>679</v>
      </c>
      <c r="C199" s="164">
        <v>0</v>
      </c>
    </row>
    <row r="200" ht="17.1" customHeight="1" spans="1:3">
      <c r="A200" s="30">
        <v>2013502</v>
      </c>
      <c r="B200" s="30" t="s">
        <v>680</v>
      </c>
      <c r="C200" s="164">
        <v>0</v>
      </c>
    </row>
    <row r="201" ht="17.1" customHeight="1" spans="1:3">
      <c r="A201" s="30">
        <v>2013503</v>
      </c>
      <c r="B201" s="30" t="s">
        <v>681</v>
      </c>
      <c r="C201" s="164">
        <v>0</v>
      </c>
    </row>
    <row r="202" ht="17.1" customHeight="1" spans="1:3">
      <c r="A202" s="30">
        <v>2013550</v>
      </c>
      <c r="B202" s="30" t="s">
        <v>688</v>
      </c>
      <c r="C202" s="164">
        <v>0</v>
      </c>
    </row>
    <row r="203" ht="17.1" customHeight="1" spans="1:3">
      <c r="A203" s="30">
        <v>2013599</v>
      </c>
      <c r="B203" s="30" t="s">
        <v>787</v>
      </c>
      <c r="C203" s="164">
        <v>0</v>
      </c>
    </row>
    <row r="204" ht="17.1" customHeight="1" spans="1:3">
      <c r="A204" s="30">
        <v>20136</v>
      </c>
      <c r="B204" s="151" t="s">
        <v>788</v>
      </c>
      <c r="C204" s="31">
        <f>SUM(C205:C209)</f>
        <v>80</v>
      </c>
    </row>
    <row r="205" ht="17.1" customHeight="1" spans="1:3">
      <c r="A205" s="30">
        <v>2013601</v>
      </c>
      <c r="B205" s="30" t="s">
        <v>679</v>
      </c>
      <c r="C205" s="164">
        <v>0</v>
      </c>
    </row>
    <row r="206" ht="17.1" customHeight="1" spans="1:3">
      <c r="A206" s="30">
        <v>2013602</v>
      </c>
      <c r="B206" s="30" t="s">
        <v>680</v>
      </c>
      <c r="C206" s="164">
        <v>0</v>
      </c>
    </row>
    <row r="207" ht="17.1" customHeight="1" spans="1:3">
      <c r="A207" s="30">
        <v>2013603</v>
      </c>
      <c r="B207" s="30" t="s">
        <v>681</v>
      </c>
      <c r="C207" s="164">
        <v>0</v>
      </c>
    </row>
    <row r="208" ht="17.1" customHeight="1" spans="1:3">
      <c r="A208" s="30">
        <v>2013650</v>
      </c>
      <c r="B208" s="30" t="s">
        <v>688</v>
      </c>
      <c r="C208" s="164">
        <v>0</v>
      </c>
    </row>
    <row r="209" ht="17.1" customHeight="1" spans="1:3">
      <c r="A209" s="30">
        <v>2013699</v>
      </c>
      <c r="B209" s="30" t="s">
        <v>789</v>
      </c>
      <c r="C209" s="164">
        <v>80</v>
      </c>
    </row>
    <row r="210" ht="17.1" customHeight="1" spans="1:3">
      <c r="A210" s="30">
        <v>20137</v>
      </c>
      <c r="B210" s="151" t="s">
        <v>790</v>
      </c>
      <c r="C210" s="31">
        <f>SUM(C211:C216)</f>
        <v>362</v>
      </c>
    </row>
    <row r="211" ht="17.1" customHeight="1" spans="1:3">
      <c r="A211" s="30">
        <v>2013701</v>
      </c>
      <c r="B211" s="30" t="s">
        <v>679</v>
      </c>
      <c r="C211" s="164">
        <v>0</v>
      </c>
    </row>
    <row r="212" ht="17.1" customHeight="1" spans="1:3">
      <c r="A212" s="30">
        <v>2013702</v>
      </c>
      <c r="B212" s="30" t="s">
        <v>680</v>
      </c>
      <c r="C212" s="164">
        <v>362</v>
      </c>
    </row>
    <row r="213" ht="17.1" customHeight="1" spans="1:3">
      <c r="A213" s="30">
        <v>2013703</v>
      </c>
      <c r="B213" s="30" t="s">
        <v>681</v>
      </c>
      <c r="C213" s="164">
        <v>0</v>
      </c>
    </row>
    <row r="214" ht="17.1" customHeight="1" spans="1:3">
      <c r="A214" s="30">
        <v>2013704</v>
      </c>
      <c r="B214" s="30" t="s">
        <v>791</v>
      </c>
      <c r="C214" s="164">
        <v>0</v>
      </c>
    </row>
    <row r="215" ht="17.1" customHeight="1" spans="1:3">
      <c r="A215" s="30">
        <v>2013750</v>
      </c>
      <c r="B215" s="30" t="s">
        <v>688</v>
      </c>
      <c r="C215" s="164">
        <v>0</v>
      </c>
    </row>
    <row r="216" ht="17.1" customHeight="1" spans="1:3">
      <c r="A216" s="30">
        <v>2013799</v>
      </c>
      <c r="B216" s="30" t="s">
        <v>792</v>
      </c>
      <c r="C216" s="164">
        <v>0</v>
      </c>
    </row>
    <row r="217" ht="17.1" customHeight="1" spans="1:3">
      <c r="A217" s="30">
        <v>20138</v>
      </c>
      <c r="B217" s="151" t="s">
        <v>793</v>
      </c>
      <c r="C217" s="31">
        <f>SUM(C218:C231)</f>
        <v>4136</v>
      </c>
    </row>
    <row r="218" ht="17.1" customHeight="1" spans="1:3">
      <c r="A218" s="30">
        <v>2013801</v>
      </c>
      <c r="B218" s="30" t="s">
        <v>679</v>
      </c>
      <c r="C218" s="164">
        <v>2939</v>
      </c>
    </row>
    <row r="219" ht="17.1" customHeight="1" spans="1:3">
      <c r="A219" s="30">
        <v>2013802</v>
      </c>
      <c r="B219" s="30" t="s">
        <v>680</v>
      </c>
      <c r="C219" s="164">
        <v>996</v>
      </c>
    </row>
    <row r="220" ht="17.1" customHeight="1" spans="1:3">
      <c r="A220" s="30">
        <v>2013803</v>
      </c>
      <c r="B220" s="30" t="s">
        <v>681</v>
      </c>
      <c r="C220" s="164">
        <v>0</v>
      </c>
    </row>
    <row r="221" ht="17.1" customHeight="1" spans="1:3">
      <c r="A221" s="30">
        <v>2013804</v>
      </c>
      <c r="B221" s="30" t="s">
        <v>794</v>
      </c>
      <c r="C221" s="164">
        <v>0</v>
      </c>
    </row>
    <row r="222" ht="17.1" customHeight="1" spans="1:3">
      <c r="A222" s="30">
        <v>2013805</v>
      </c>
      <c r="B222" s="30" t="s">
        <v>795</v>
      </c>
      <c r="C222" s="164">
        <v>63</v>
      </c>
    </row>
    <row r="223" ht="17.1" customHeight="1" spans="1:3">
      <c r="A223" s="30">
        <v>2013808</v>
      </c>
      <c r="B223" s="30" t="s">
        <v>720</v>
      </c>
      <c r="C223" s="164">
        <v>0</v>
      </c>
    </row>
    <row r="224" ht="17.1" customHeight="1" spans="1:3">
      <c r="A224" s="30">
        <v>2013810</v>
      </c>
      <c r="B224" s="30" t="s">
        <v>796</v>
      </c>
      <c r="C224" s="164">
        <v>0</v>
      </c>
    </row>
    <row r="225" ht="17.1" customHeight="1" spans="1:3">
      <c r="A225" s="30">
        <v>2013812</v>
      </c>
      <c r="B225" s="30" t="s">
        <v>797</v>
      </c>
      <c r="C225" s="164">
        <v>4</v>
      </c>
    </row>
    <row r="226" ht="17.1" customHeight="1" spans="1:3">
      <c r="A226" s="30">
        <v>2013813</v>
      </c>
      <c r="B226" s="30" t="s">
        <v>798</v>
      </c>
      <c r="C226" s="164">
        <v>0</v>
      </c>
    </row>
    <row r="227" ht="17.1" customHeight="1" spans="1:3">
      <c r="A227" s="30">
        <v>2013814</v>
      </c>
      <c r="B227" s="30" t="s">
        <v>799</v>
      </c>
      <c r="C227" s="164">
        <v>0</v>
      </c>
    </row>
    <row r="228" ht="17.1" customHeight="1" spans="1:3">
      <c r="A228" s="30">
        <v>2013815</v>
      </c>
      <c r="B228" s="30" t="s">
        <v>800</v>
      </c>
      <c r="C228" s="164">
        <v>0</v>
      </c>
    </row>
    <row r="229" ht="17.1" customHeight="1" spans="1:3">
      <c r="A229" s="30">
        <v>2013816</v>
      </c>
      <c r="B229" s="30" t="s">
        <v>801</v>
      </c>
      <c r="C229" s="164">
        <v>97</v>
      </c>
    </row>
    <row r="230" ht="17.1" customHeight="1" spans="1:3">
      <c r="A230" s="30">
        <v>2013850</v>
      </c>
      <c r="B230" s="30" t="s">
        <v>688</v>
      </c>
      <c r="C230" s="164">
        <v>37</v>
      </c>
    </row>
    <row r="231" ht="17.1" customHeight="1" spans="1:3">
      <c r="A231" s="30">
        <v>2013899</v>
      </c>
      <c r="B231" s="30" t="s">
        <v>802</v>
      </c>
      <c r="C231" s="164">
        <v>0</v>
      </c>
    </row>
    <row r="232" ht="17.1" customHeight="1" spans="1:3">
      <c r="A232" s="30">
        <v>20199</v>
      </c>
      <c r="B232" s="151" t="s">
        <v>803</v>
      </c>
      <c r="C232" s="31">
        <f>SUM(C233:C234)</f>
        <v>40819</v>
      </c>
    </row>
    <row r="233" ht="17.1" customHeight="1" spans="1:3">
      <c r="A233" s="30">
        <v>2019901</v>
      </c>
      <c r="B233" s="30" t="s">
        <v>804</v>
      </c>
      <c r="C233" s="164">
        <v>0</v>
      </c>
    </row>
    <row r="234" ht="17.1" customHeight="1" spans="1:3">
      <c r="A234" s="30">
        <v>2019999</v>
      </c>
      <c r="B234" s="30" t="s">
        <v>805</v>
      </c>
      <c r="C234" s="164">
        <v>40819</v>
      </c>
    </row>
    <row r="235" ht="17.1" customHeight="1" spans="1:3">
      <c r="A235" s="30">
        <v>202</v>
      </c>
      <c r="B235" s="151" t="s">
        <v>806</v>
      </c>
      <c r="C235" s="31">
        <f>SUM(C236,C243,C246,C249,C255,C260,C262,C267,C273)</f>
        <v>0</v>
      </c>
    </row>
    <row r="236" ht="17.1" customHeight="1" spans="1:3">
      <c r="A236" s="30">
        <v>20201</v>
      </c>
      <c r="B236" s="151" t="s">
        <v>807</v>
      </c>
      <c r="C236" s="31">
        <f>SUM(C237:C242)</f>
        <v>0</v>
      </c>
    </row>
    <row r="237" ht="17.1" customHeight="1" spans="1:3">
      <c r="A237" s="30">
        <v>2020101</v>
      </c>
      <c r="B237" s="30" t="s">
        <v>679</v>
      </c>
      <c r="C237" s="164">
        <v>0</v>
      </c>
    </row>
    <row r="238" ht="17.1" customHeight="1" spans="1:3">
      <c r="A238" s="30">
        <v>2020102</v>
      </c>
      <c r="B238" s="30" t="s">
        <v>680</v>
      </c>
      <c r="C238" s="164">
        <v>0</v>
      </c>
    </row>
    <row r="239" ht="17.1" customHeight="1" spans="1:3">
      <c r="A239" s="30">
        <v>2020103</v>
      </c>
      <c r="B239" s="30" t="s">
        <v>681</v>
      </c>
      <c r="C239" s="164">
        <v>0</v>
      </c>
    </row>
    <row r="240" ht="17.1" customHeight="1" spans="1:3">
      <c r="A240" s="30">
        <v>2020104</v>
      </c>
      <c r="B240" s="30" t="s">
        <v>774</v>
      </c>
      <c r="C240" s="164">
        <v>0</v>
      </c>
    </row>
    <row r="241" ht="17.1" customHeight="1" spans="1:3">
      <c r="A241" s="30">
        <v>2020150</v>
      </c>
      <c r="B241" s="30" t="s">
        <v>688</v>
      </c>
      <c r="C241" s="164">
        <v>0</v>
      </c>
    </row>
    <row r="242" ht="17.1" customHeight="1" spans="1:3">
      <c r="A242" s="30">
        <v>2020199</v>
      </c>
      <c r="B242" s="30" t="s">
        <v>808</v>
      </c>
      <c r="C242" s="164">
        <v>0</v>
      </c>
    </row>
    <row r="243" ht="17.1" customHeight="1" spans="1:3">
      <c r="A243" s="30">
        <v>20202</v>
      </c>
      <c r="B243" s="151" t="s">
        <v>809</v>
      </c>
      <c r="C243" s="31">
        <f>SUM(C244:C245)</f>
        <v>0</v>
      </c>
    </row>
    <row r="244" ht="17.1" customHeight="1" spans="1:3">
      <c r="A244" s="30">
        <v>2020201</v>
      </c>
      <c r="B244" s="30" t="s">
        <v>810</v>
      </c>
      <c r="C244" s="164">
        <v>0</v>
      </c>
    </row>
    <row r="245" ht="17.1" customHeight="1" spans="1:3">
      <c r="A245" s="30">
        <v>2020202</v>
      </c>
      <c r="B245" s="30" t="s">
        <v>811</v>
      </c>
      <c r="C245" s="164">
        <v>0</v>
      </c>
    </row>
    <row r="246" ht="17.1" customHeight="1" spans="1:3">
      <c r="A246" s="30">
        <v>20203</v>
      </c>
      <c r="B246" s="151" t="s">
        <v>812</v>
      </c>
      <c r="C246" s="31">
        <f>SUM(C247:C248)</f>
        <v>0</v>
      </c>
    </row>
    <row r="247" ht="17.1" customHeight="1" spans="1:3">
      <c r="A247" s="30">
        <v>2020304</v>
      </c>
      <c r="B247" s="30" t="s">
        <v>813</v>
      </c>
      <c r="C247" s="164">
        <v>0</v>
      </c>
    </row>
    <row r="248" ht="17.1" customHeight="1" spans="1:3">
      <c r="A248" s="30">
        <v>2020306</v>
      </c>
      <c r="B248" s="30" t="s">
        <v>814</v>
      </c>
      <c r="C248" s="164">
        <v>0</v>
      </c>
    </row>
    <row r="249" ht="17.1" customHeight="1" spans="1:3">
      <c r="A249" s="30">
        <v>20204</v>
      </c>
      <c r="B249" s="151" t="s">
        <v>815</v>
      </c>
      <c r="C249" s="31">
        <f>SUM(C250:C254)</f>
        <v>0</v>
      </c>
    </row>
    <row r="250" ht="17.1" customHeight="1" spans="1:3">
      <c r="A250" s="30">
        <v>2020401</v>
      </c>
      <c r="B250" s="30" t="s">
        <v>816</v>
      </c>
      <c r="C250" s="164">
        <v>0</v>
      </c>
    </row>
    <row r="251" ht="17.1" customHeight="1" spans="1:3">
      <c r="A251" s="30">
        <v>2020402</v>
      </c>
      <c r="B251" s="30" t="s">
        <v>817</v>
      </c>
      <c r="C251" s="164">
        <v>0</v>
      </c>
    </row>
    <row r="252" ht="17.1" customHeight="1" spans="1:3">
      <c r="A252" s="30">
        <v>2020403</v>
      </c>
      <c r="B252" s="30" t="s">
        <v>818</v>
      </c>
      <c r="C252" s="164">
        <v>0</v>
      </c>
    </row>
    <row r="253" ht="17.1" customHeight="1" spans="1:3">
      <c r="A253" s="30">
        <v>2020404</v>
      </c>
      <c r="B253" s="30" t="s">
        <v>819</v>
      </c>
      <c r="C253" s="164">
        <v>0</v>
      </c>
    </row>
    <row r="254" ht="17.1" customHeight="1" spans="1:3">
      <c r="A254" s="30">
        <v>2020499</v>
      </c>
      <c r="B254" s="30" t="s">
        <v>820</v>
      </c>
      <c r="C254" s="164">
        <v>0</v>
      </c>
    </row>
    <row r="255" ht="17.1" customHeight="1" spans="1:3">
      <c r="A255" s="30">
        <v>20205</v>
      </c>
      <c r="B255" s="151" t="s">
        <v>821</v>
      </c>
      <c r="C255" s="31">
        <f>SUM(C256:C259)</f>
        <v>0</v>
      </c>
    </row>
    <row r="256" ht="17.1" customHeight="1" spans="1:3">
      <c r="A256" s="30">
        <v>2020503</v>
      </c>
      <c r="B256" s="30" t="s">
        <v>822</v>
      </c>
      <c r="C256" s="164">
        <v>0</v>
      </c>
    </row>
    <row r="257" ht="17.1" customHeight="1" spans="1:3">
      <c r="A257" s="30">
        <v>2020504</v>
      </c>
      <c r="B257" s="30" t="s">
        <v>823</v>
      </c>
      <c r="C257" s="164">
        <v>0</v>
      </c>
    </row>
    <row r="258" ht="17.1" customHeight="1" spans="1:3">
      <c r="A258" s="30">
        <v>2020505</v>
      </c>
      <c r="B258" s="30" t="s">
        <v>824</v>
      </c>
      <c r="C258" s="164">
        <v>0</v>
      </c>
    </row>
    <row r="259" ht="17.1" customHeight="1" spans="1:3">
      <c r="A259" s="30">
        <v>2020599</v>
      </c>
      <c r="B259" s="30" t="s">
        <v>825</v>
      </c>
      <c r="C259" s="164">
        <v>0</v>
      </c>
    </row>
    <row r="260" ht="17.1" customHeight="1" spans="1:3">
      <c r="A260" s="30">
        <v>20206</v>
      </c>
      <c r="B260" s="151" t="s">
        <v>826</v>
      </c>
      <c r="C260" s="31">
        <f>C261</f>
        <v>0</v>
      </c>
    </row>
    <row r="261" ht="17.1" customHeight="1" spans="1:3">
      <c r="A261" s="30">
        <v>2020601</v>
      </c>
      <c r="B261" s="30" t="s">
        <v>827</v>
      </c>
      <c r="C261" s="164">
        <v>0</v>
      </c>
    </row>
    <row r="262" ht="17.1" customHeight="1" spans="1:3">
      <c r="A262" s="30">
        <v>20207</v>
      </c>
      <c r="B262" s="151" t="s">
        <v>828</v>
      </c>
      <c r="C262" s="31">
        <f>SUM(C263:C266)</f>
        <v>0</v>
      </c>
    </row>
    <row r="263" ht="17.1" customHeight="1" spans="1:3">
      <c r="A263" s="30">
        <v>2020701</v>
      </c>
      <c r="B263" s="30" t="s">
        <v>829</v>
      </c>
      <c r="C263" s="164">
        <v>0</v>
      </c>
    </row>
    <row r="264" ht="17.1" customHeight="1" spans="1:3">
      <c r="A264" s="30">
        <v>2020702</v>
      </c>
      <c r="B264" s="30" t="s">
        <v>830</v>
      </c>
      <c r="C264" s="164">
        <v>0</v>
      </c>
    </row>
    <row r="265" ht="17.1" customHeight="1" spans="1:3">
      <c r="A265" s="30">
        <v>2020703</v>
      </c>
      <c r="B265" s="30" t="s">
        <v>831</v>
      </c>
      <c r="C265" s="164">
        <v>0</v>
      </c>
    </row>
    <row r="266" ht="17.1" customHeight="1" spans="1:3">
      <c r="A266" s="30">
        <v>2020799</v>
      </c>
      <c r="B266" s="30" t="s">
        <v>832</v>
      </c>
      <c r="C266" s="164">
        <v>0</v>
      </c>
    </row>
    <row r="267" ht="17.1" customHeight="1" spans="1:3">
      <c r="A267" s="30">
        <v>20208</v>
      </c>
      <c r="B267" s="151" t="s">
        <v>833</v>
      </c>
      <c r="C267" s="31">
        <f>SUM(C268:C272)</f>
        <v>0</v>
      </c>
    </row>
    <row r="268" ht="17.1" customHeight="1" spans="1:3">
      <c r="A268" s="30">
        <v>2020801</v>
      </c>
      <c r="B268" s="30" t="s">
        <v>679</v>
      </c>
      <c r="C268" s="164">
        <v>0</v>
      </c>
    </row>
    <row r="269" ht="17.1" customHeight="1" spans="1:3">
      <c r="A269" s="30">
        <v>2020802</v>
      </c>
      <c r="B269" s="30" t="s">
        <v>680</v>
      </c>
      <c r="C269" s="164">
        <v>0</v>
      </c>
    </row>
    <row r="270" ht="17.1" customHeight="1" spans="1:3">
      <c r="A270" s="30">
        <v>2020803</v>
      </c>
      <c r="B270" s="30" t="s">
        <v>681</v>
      </c>
      <c r="C270" s="164">
        <v>0</v>
      </c>
    </row>
    <row r="271" ht="17.1" customHeight="1" spans="1:3">
      <c r="A271" s="30">
        <v>2020850</v>
      </c>
      <c r="B271" s="30" t="s">
        <v>688</v>
      </c>
      <c r="C271" s="164">
        <v>0</v>
      </c>
    </row>
    <row r="272" ht="17.1" customHeight="1" spans="1:3">
      <c r="A272" s="30">
        <v>2020899</v>
      </c>
      <c r="B272" s="30" t="s">
        <v>834</v>
      </c>
      <c r="C272" s="164">
        <v>0</v>
      </c>
    </row>
    <row r="273" ht="17.1" customHeight="1" spans="1:3">
      <c r="A273" s="30">
        <v>20299</v>
      </c>
      <c r="B273" s="151" t="s">
        <v>835</v>
      </c>
      <c r="C273" s="31">
        <f>C274</f>
        <v>0</v>
      </c>
    </row>
    <row r="274" ht="17.1" customHeight="1" spans="1:3">
      <c r="A274" s="30">
        <v>2029999</v>
      </c>
      <c r="B274" s="30" t="s">
        <v>836</v>
      </c>
      <c r="C274" s="164">
        <v>0</v>
      </c>
    </row>
    <row r="275" ht="17.1" customHeight="1" spans="1:3">
      <c r="A275" s="30">
        <v>203</v>
      </c>
      <c r="B275" s="151" t="s">
        <v>837</v>
      </c>
      <c r="C275" s="31">
        <f>SUM(C276,C280,C282,C284,C292)</f>
        <v>79</v>
      </c>
    </row>
    <row r="276" ht="17.1" customHeight="1" spans="1:3">
      <c r="A276" s="30">
        <v>20301</v>
      </c>
      <c r="B276" s="151" t="s">
        <v>838</v>
      </c>
      <c r="C276" s="31">
        <f>SUM(C277:C279)</f>
        <v>0</v>
      </c>
    </row>
    <row r="277" ht="17.1" customHeight="1" spans="1:3">
      <c r="A277" s="30">
        <v>2030101</v>
      </c>
      <c r="B277" s="30" t="s">
        <v>839</v>
      </c>
      <c r="C277" s="164">
        <v>0</v>
      </c>
    </row>
    <row r="278" ht="17.1" customHeight="1" spans="1:3">
      <c r="A278" s="30">
        <v>2030102</v>
      </c>
      <c r="B278" s="30" t="s">
        <v>840</v>
      </c>
      <c r="C278" s="164">
        <v>0</v>
      </c>
    </row>
    <row r="279" ht="17.1" customHeight="1" spans="1:3">
      <c r="A279" s="30">
        <v>2030199</v>
      </c>
      <c r="B279" s="30" t="s">
        <v>841</v>
      </c>
      <c r="C279" s="164">
        <v>0</v>
      </c>
    </row>
    <row r="280" ht="17.1" customHeight="1" spans="1:3">
      <c r="A280" s="30">
        <v>20304</v>
      </c>
      <c r="B280" s="151" t="s">
        <v>842</v>
      </c>
      <c r="C280" s="31">
        <f>C281</f>
        <v>0</v>
      </c>
    </row>
    <row r="281" ht="17.1" customHeight="1" spans="1:3">
      <c r="A281" s="30">
        <v>2030401</v>
      </c>
      <c r="B281" s="30" t="s">
        <v>843</v>
      </c>
      <c r="C281" s="164">
        <v>0</v>
      </c>
    </row>
    <row r="282" ht="17.1" customHeight="1" spans="1:3">
      <c r="A282" s="30">
        <v>20305</v>
      </c>
      <c r="B282" s="151" t="s">
        <v>844</v>
      </c>
      <c r="C282" s="31">
        <f>C283</f>
        <v>0</v>
      </c>
    </row>
    <row r="283" ht="17.1" customHeight="1" spans="1:3">
      <c r="A283" s="30">
        <v>2030501</v>
      </c>
      <c r="B283" s="30" t="s">
        <v>845</v>
      </c>
      <c r="C283" s="164">
        <v>0</v>
      </c>
    </row>
    <row r="284" ht="17.1" customHeight="1" spans="1:3">
      <c r="A284" s="30">
        <v>20306</v>
      </c>
      <c r="B284" s="151" t="s">
        <v>846</v>
      </c>
      <c r="C284" s="31">
        <f>SUM(C285:C291)</f>
        <v>79</v>
      </c>
    </row>
    <row r="285" ht="17.1" customHeight="1" spans="1:3">
      <c r="A285" s="30">
        <v>2030601</v>
      </c>
      <c r="B285" s="30" t="s">
        <v>847</v>
      </c>
      <c r="C285" s="164">
        <v>0</v>
      </c>
    </row>
    <row r="286" ht="17.1" customHeight="1" spans="1:3">
      <c r="A286" s="30">
        <v>2030602</v>
      </c>
      <c r="B286" s="30" t="s">
        <v>848</v>
      </c>
      <c r="C286" s="164">
        <v>0</v>
      </c>
    </row>
    <row r="287" ht="17.1" customHeight="1" spans="1:3">
      <c r="A287" s="30">
        <v>2030603</v>
      </c>
      <c r="B287" s="30" t="s">
        <v>849</v>
      </c>
      <c r="C287" s="164">
        <v>0</v>
      </c>
    </row>
    <row r="288" ht="17.1" customHeight="1" spans="1:3">
      <c r="A288" s="30">
        <v>2030604</v>
      </c>
      <c r="B288" s="30" t="s">
        <v>850</v>
      </c>
      <c r="C288" s="164">
        <v>0</v>
      </c>
    </row>
    <row r="289" ht="17.1" customHeight="1" spans="1:3">
      <c r="A289" s="30">
        <v>2030607</v>
      </c>
      <c r="B289" s="30" t="s">
        <v>851</v>
      </c>
      <c r="C289" s="164">
        <v>79</v>
      </c>
    </row>
    <row r="290" ht="17.1" customHeight="1" spans="1:3">
      <c r="A290" s="30">
        <v>2030608</v>
      </c>
      <c r="B290" s="30" t="s">
        <v>852</v>
      </c>
      <c r="C290" s="164">
        <v>0</v>
      </c>
    </row>
    <row r="291" ht="17.1" customHeight="1" spans="1:3">
      <c r="A291" s="30">
        <v>2030699</v>
      </c>
      <c r="B291" s="30" t="s">
        <v>853</v>
      </c>
      <c r="C291" s="164">
        <v>0</v>
      </c>
    </row>
    <row r="292" ht="17.1" customHeight="1" spans="1:3">
      <c r="A292" s="30">
        <v>20399</v>
      </c>
      <c r="B292" s="151" t="s">
        <v>854</v>
      </c>
      <c r="C292" s="31">
        <f>C293</f>
        <v>0</v>
      </c>
    </row>
    <row r="293" ht="17.1" customHeight="1" spans="1:3">
      <c r="A293" s="30">
        <v>2039999</v>
      </c>
      <c r="B293" s="30" t="s">
        <v>855</v>
      </c>
      <c r="C293" s="164">
        <v>0</v>
      </c>
    </row>
    <row r="294" ht="17.1" customHeight="1" spans="1:3">
      <c r="A294" s="30">
        <v>204</v>
      </c>
      <c r="B294" s="151" t="s">
        <v>856</v>
      </c>
      <c r="C294" s="31">
        <f>SUM(C295,C298,C309,C316,C324,C333,C347,C357,C367,C375,C381)</f>
        <v>2533</v>
      </c>
    </row>
    <row r="295" ht="17.1" customHeight="1" spans="1:3">
      <c r="A295" s="30">
        <v>20401</v>
      </c>
      <c r="B295" s="151" t="s">
        <v>857</v>
      </c>
      <c r="C295" s="31">
        <f>SUM(C296:C297)</f>
        <v>0</v>
      </c>
    </row>
    <row r="296" ht="17.1" customHeight="1" spans="1:3">
      <c r="A296" s="30">
        <v>2040101</v>
      </c>
      <c r="B296" s="30" t="s">
        <v>858</v>
      </c>
      <c r="C296" s="164">
        <v>0</v>
      </c>
    </row>
    <row r="297" ht="17.1" customHeight="1" spans="1:3">
      <c r="A297" s="30">
        <v>2040199</v>
      </c>
      <c r="B297" s="30" t="s">
        <v>859</v>
      </c>
      <c r="C297" s="164">
        <v>0</v>
      </c>
    </row>
    <row r="298" ht="17.1" customHeight="1" spans="1:3">
      <c r="A298" s="30">
        <v>20402</v>
      </c>
      <c r="B298" s="151" t="s">
        <v>860</v>
      </c>
      <c r="C298" s="31">
        <f>SUM(C299:C308)</f>
        <v>2268</v>
      </c>
    </row>
    <row r="299" ht="17.1" customHeight="1" spans="1:3">
      <c r="A299" s="30">
        <v>2040201</v>
      </c>
      <c r="B299" s="30" t="s">
        <v>679</v>
      </c>
      <c r="C299" s="164">
        <v>878</v>
      </c>
    </row>
    <row r="300" ht="17.1" customHeight="1" spans="1:3">
      <c r="A300" s="30">
        <v>2040202</v>
      </c>
      <c r="B300" s="30" t="s">
        <v>680</v>
      </c>
      <c r="C300" s="164">
        <v>0</v>
      </c>
    </row>
    <row r="301" ht="17.1" customHeight="1" spans="1:3">
      <c r="A301" s="30">
        <v>2040203</v>
      </c>
      <c r="B301" s="30" t="s">
        <v>681</v>
      </c>
      <c r="C301" s="164">
        <v>0</v>
      </c>
    </row>
    <row r="302" ht="17.1" customHeight="1" spans="1:3">
      <c r="A302" s="30">
        <v>2040219</v>
      </c>
      <c r="B302" s="30" t="s">
        <v>720</v>
      </c>
      <c r="C302" s="164">
        <v>0</v>
      </c>
    </row>
    <row r="303" ht="17.1" customHeight="1" spans="1:3">
      <c r="A303" s="30">
        <v>2040220</v>
      </c>
      <c r="B303" s="30" t="s">
        <v>861</v>
      </c>
      <c r="C303" s="164">
        <v>0</v>
      </c>
    </row>
    <row r="304" ht="17.1" customHeight="1" spans="1:3">
      <c r="A304" s="30">
        <v>2040221</v>
      </c>
      <c r="B304" s="30" t="s">
        <v>862</v>
      </c>
      <c r="C304" s="164">
        <v>0</v>
      </c>
    </row>
    <row r="305" ht="17.1" customHeight="1" spans="1:3">
      <c r="A305" s="30">
        <v>2040222</v>
      </c>
      <c r="B305" s="30" t="s">
        <v>863</v>
      </c>
      <c r="C305" s="164">
        <v>0</v>
      </c>
    </row>
    <row r="306" ht="17.1" customHeight="1" spans="1:3">
      <c r="A306" s="30">
        <v>2040223</v>
      </c>
      <c r="B306" s="30" t="s">
        <v>864</v>
      </c>
      <c r="C306" s="164">
        <v>0</v>
      </c>
    </row>
    <row r="307" ht="17.1" customHeight="1" spans="1:3">
      <c r="A307" s="30">
        <v>2040250</v>
      </c>
      <c r="B307" s="30" t="s">
        <v>688</v>
      </c>
      <c r="C307" s="164">
        <v>0</v>
      </c>
    </row>
    <row r="308" ht="17.1" customHeight="1" spans="1:3">
      <c r="A308" s="30">
        <v>2040299</v>
      </c>
      <c r="B308" s="30" t="s">
        <v>865</v>
      </c>
      <c r="C308" s="164">
        <v>1390</v>
      </c>
    </row>
    <row r="309" ht="17.1" customHeight="1" spans="1:3">
      <c r="A309" s="30">
        <v>20403</v>
      </c>
      <c r="B309" s="151" t="s">
        <v>866</v>
      </c>
      <c r="C309" s="31">
        <f>SUM(C310:C315)</f>
        <v>0</v>
      </c>
    </row>
    <row r="310" ht="17.1" customHeight="1" spans="1:3">
      <c r="A310" s="30">
        <v>2040301</v>
      </c>
      <c r="B310" s="30" t="s">
        <v>679</v>
      </c>
      <c r="C310" s="164">
        <v>0</v>
      </c>
    </row>
    <row r="311" ht="17.1" customHeight="1" spans="1:3">
      <c r="A311" s="30">
        <v>2040302</v>
      </c>
      <c r="B311" s="30" t="s">
        <v>680</v>
      </c>
      <c r="C311" s="164">
        <v>0</v>
      </c>
    </row>
    <row r="312" ht="17.1" customHeight="1" spans="1:3">
      <c r="A312" s="30">
        <v>2040303</v>
      </c>
      <c r="B312" s="30" t="s">
        <v>681</v>
      </c>
      <c r="C312" s="164">
        <v>0</v>
      </c>
    </row>
    <row r="313" ht="17.1" customHeight="1" spans="1:3">
      <c r="A313" s="30">
        <v>2040304</v>
      </c>
      <c r="B313" s="30" t="s">
        <v>867</v>
      </c>
      <c r="C313" s="164">
        <v>0</v>
      </c>
    </row>
    <row r="314" ht="17.1" customHeight="1" spans="1:3">
      <c r="A314" s="30">
        <v>2040350</v>
      </c>
      <c r="B314" s="30" t="s">
        <v>688</v>
      </c>
      <c r="C314" s="164">
        <v>0</v>
      </c>
    </row>
    <row r="315" ht="17.1" customHeight="1" spans="1:3">
      <c r="A315" s="30">
        <v>2040399</v>
      </c>
      <c r="B315" s="30" t="s">
        <v>868</v>
      </c>
      <c r="C315" s="164">
        <v>0</v>
      </c>
    </row>
    <row r="316" ht="17.1" customHeight="1" spans="1:3">
      <c r="A316" s="30">
        <v>20404</v>
      </c>
      <c r="B316" s="151" t="s">
        <v>869</v>
      </c>
      <c r="C316" s="31">
        <f>SUM(C317:C323)</f>
        <v>0</v>
      </c>
    </row>
    <row r="317" ht="17.1" customHeight="1" spans="1:3">
      <c r="A317" s="30">
        <v>2040401</v>
      </c>
      <c r="B317" s="30" t="s">
        <v>679</v>
      </c>
      <c r="C317" s="164">
        <v>0</v>
      </c>
    </row>
    <row r="318" ht="17.1" customHeight="1" spans="1:3">
      <c r="A318" s="30">
        <v>2040402</v>
      </c>
      <c r="B318" s="30" t="s">
        <v>680</v>
      </c>
      <c r="C318" s="164">
        <v>0</v>
      </c>
    </row>
    <row r="319" ht="17.1" customHeight="1" spans="1:3">
      <c r="A319" s="30">
        <v>2040403</v>
      </c>
      <c r="B319" s="30" t="s">
        <v>681</v>
      </c>
      <c r="C319" s="164">
        <v>0</v>
      </c>
    </row>
    <row r="320" ht="17.1" customHeight="1" spans="1:3">
      <c r="A320" s="30">
        <v>2040409</v>
      </c>
      <c r="B320" s="30" t="s">
        <v>870</v>
      </c>
      <c r="C320" s="164">
        <v>0</v>
      </c>
    </row>
    <row r="321" ht="17.1" customHeight="1" spans="1:3">
      <c r="A321" s="30">
        <v>2040410</v>
      </c>
      <c r="B321" s="30" t="s">
        <v>871</v>
      </c>
      <c r="C321" s="164">
        <v>0</v>
      </c>
    </row>
    <row r="322" ht="17.1" customHeight="1" spans="1:3">
      <c r="A322" s="30">
        <v>2040450</v>
      </c>
      <c r="B322" s="30" t="s">
        <v>688</v>
      </c>
      <c r="C322" s="164">
        <v>0</v>
      </c>
    </row>
    <row r="323" ht="17.1" customHeight="1" spans="1:3">
      <c r="A323" s="30">
        <v>2040499</v>
      </c>
      <c r="B323" s="30" t="s">
        <v>872</v>
      </c>
      <c r="C323" s="164">
        <v>0</v>
      </c>
    </row>
    <row r="324" ht="17.1" customHeight="1" spans="1:3">
      <c r="A324" s="30">
        <v>20405</v>
      </c>
      <c r="B324" s="151" t="s">
        <v>873</v>
      </c>
      <c r="C324" s="31">
        <f>SUM(C325:C332)</f>
        <v>0</v>
      </c>
    </row>
    <row r="325" ht="17.1" customHeight="1" spans="1:3">
      <c r="A325" s="30">
        <v>2040501</v>
      </c>
      <c r="B325" s="30" t="s">
        <v>679</v>
      </c>
      <c r="C325" s="164">
        <v>0</v>
      </c>
    </row>
    <row r="326" ht="17.1" customHeight="1" spans="1:3">
      <c r="A326" s="30">
        <v>2040502</v>
      </c>
      <c r="B326" s="30" t="s">
        <v>680</v>
      </c>
      <c r="C326" s="164">
        <v>0</v>
      </c>
    </row>
    <row r="327" ht="17.1" customHeight="1" spans="1:3">
      <c r="A327" s="30">
        <v>2040503</v>
      </c>
      <c r="B327" s="30" t="s">
        <v>681</v>
      </c>
      <c r="C327" s="164">
        <v>0</v>
      </c>
    </row>
    <row r="328" ht="17.1" customHeight="1" spans="1:3">
      <c r="A328" s="30">
        <v>2040504</v>
      </c>
      <c r="B328" s="30" t="s">
        <v>874</v>
      </c>
      <c r="C328" s="164">
        <v>0</v>
      </c>
    </row>
    <row r="329" ht="17.1" customHeight="1" spans="1:3">
      <c r="A329" s="30">
        <v>2040505</v>
      </c>
      <c r="B329" s="30" t="s">
        <v>875</v>
      </c>
      <c r="C329" s="164">
        <v>0</v>
      </c>
    </row>
    <row r="330" ht="17.1" customHeight="1" spans="1:3">
      <c r="A330" s="30">
        <v>2040506</v>
      </c>
      <c r="B330" s="30" t="s">
        <v>876</v>
      </c>
      <c r="C330" s="164">
        <v>0</v>
      </c>
    </row>
    <row r="331" ht="17.1" customHeight="1" spans="1:3">
      <c r="A331" s="30">
        <v>2040550</v>
      </c>
      <c r="B331" s="30" t="s">
        <v>688</v>
      </c>
      <c r="C331" s="164">
        <v>0</v>
      </c>
    </row>
    <row r="332" ht="17.1" customHeight="1" spans="1:3">
      <c r="A332" s="30">
        <v>2040599</v>
      </c>
      <c r="B332" s="30" t="s">
        <v>877</v>
      </c>
      <c r="C332" s="164">
        <v>0</v>
      </c>
    </row>
    <row r="333" ht="17.1" customHeight="1" spans="1:3">
      <c r="A333" s="30">
        <v>20406</v>
      </c>
      <c r="B333" s="151" t="s">
        <v>878</v>
      </c>
      <c r="C333" s="31">
        <f>SUM(C334:C346)</f>
        <v>255</v>
      </c>
    </row>
    <row r="334" ht="17.1" customHeight="1" spans="1:3">
      <c r="A334" s="30">
        <v>2040601</v>
      </c>
      <c r="B334" s="30" t="s">
        <v>679</v>
      </c>
      <c r="C334" s="164">
        <v>126</v>
      </c>
    </row>
    <row r="335" ht="17.1" customHeight="1" spans="1:3">
      <c r="A335" s="30">
        <v>2040602</v>
      </c>
      <c r="B335" s="30" t="s">
        <v>680</v>
      </c>
      <c r="C335" s="164">
        <v>4</v>
      </c>
    </row>
    <row r="336" ht="17.1" customHeight="1" spans="1:3">
      <c r="A336" s="30">
        <v>2040603</v>
      </c>
      <c r="B336" s="30" t="s">
        <v>681</v>
      </c>
      <c r="C336" s="164">
        <v>0</v>
      </c>
    </row>
    <row r="337" ht="17.1" customHeight="1" spans="1:3">
      <c r="A337" s="30">
        <v>2040604</v>
      </c>
      <c r="B337" s="30" t="s">
        <v>879</v>
      </c>
      <c r="C337" s="164">
        <v>2</v>
      </c>
    </row>
    <row r="338" ht="17.1" customHeight="1" spans="1:3">
      <c r="A338" s="30">
        <v>2040605</v>
      </c>
      <c r="B338" s="30" t="s">
        <v>880</v>
      </c>
      <c r="C338" s="164">
        <v>0</v>
      </c>
    </row>
    <row r="339" ht="17.1" customHeight="1" spans="1:3">
      <c r="A339" s="30">
        <v>2040606</v>
      </c>
      <c r="B339" s="30" t="s">
        <v>881</v>
      </c>
      <c r="C339" s="164">
        <v>0</v>
      </c>
    </row>
    <row r="340" ht="17.1" customHeight="1" spans="1:3">
      <c r="A340" s="30">
        <v>2040607</v>
      </c>
      <c r="B340" s="30" t="s">
        <v>882</v>
      </c>
      <c r="C340" s="164">
        <v>1</v>
      </c>
    </row>
    <row r="341" ht="17.1" customHeight="1" spans="1:3">
      <c r="A341" s="30">
        <v>2040608</v>
      </c>
      <c r="B341" s="30" t="s">
        <v>883</v>
      </c>
      <c r="C341" s="164">
        <v>0</v>
      </c>
    </row>
    <row r="342" ht="17.1" customHeight="1" spans="1:3">
      <c r="A342" s="30">
        <v>2040610</v>
      </c>
      <c r="B342" s="30" t="s">
        <v>884</v>
      </c>
      <c r="C342" s="164">
        <v>0</v>
      </c>
    </row>
    <row r="343" ht="17.1" customHeight="1" spans="1:3">
      <c r="A343" s="30">
        <v>2040612</v>
      </c>
      <c r="B343" s="30" t="s">
        <v>885</v>
      </c>
      <c r="C343" s="164">
        <v>0</v>
      </c>
    </row>
    <row r="344" ht="17.1" customHeight="1" spans="1:3">
      <c r="A344" s="30">
        <v>2040613</v>
      </c>
      <c r="B344" s="30" t="s">
        <v>720</v>
      </c>
      <c r="C344" s="164">
        <v>0</v>
      </c>
    </row>
    <row r="345" ht="17.1" customHeight="1" spans="1:3">
      <c r="A345" s="30">
        <v>2040650</v>
      </c>
      <c r="B345" s="30" t="s">
        <v>688</v>
      </c>
      <c r="C345" s="164">
        <v>0</v>
      </c>
    </row>
    <row r="346" ht="17.1" customHeight="1" spans="1:3">
      <c r="A346" s="30">
        <v>2040699</v>
      </c>
      <c r="B346" s="30" t="s">
        <v>886</v>
      </c>
      <c r="C346" s="164">
        <v>122</v>
      </c>
    </row>
    <row r="347" ht="17.1" customHeight="1" spans="1:3">
      <c r="A347" s="30">
        <v>20407</v>
      </c>
      <c r="B347" s="151" t="s">
        <v>887</v>
      </c>
      <c r="C347" s="31">
        <f>SUM(C348:C356)</f>
        <v>0</v>
      </c>
    </row>
    <row r="348" ht="17.1" customHeight="1" spans="1:3">
      <c r="A348" s="30">
        <v>2040701</v>
      </c>
      <c r="B348" s="30" t="s">
        <v>679</v>
      </c>
      <c r="C348" s="164">
        <v>0</v>
      </c>
    </row>
    <row r="349" ht="17.1" customHeight="1" spans="1:3">
      <c r="A349" s="30">
        <v>2040702</v>
      </c>
      <c r="B349" s="30" t="s">
        <v>680</v>
      </c>
      <c r="C349" s="164">
        <v>0</v>
      </c>
    </row>
    <row r="350" ht="17.1" customHeight="1" spans="1:3">
      <c r="A350" s="30">
        <v>2040703</v>
      </c>
      <c r="B350" s="30" t="s">
        <v>681</v>
      </c>
      <c r="C350" s="164">
        <v>0</v>
      </c>
    </row>
    <row r="351" ht="17.1" customHeight="1" spans="1:3">
      <c r="A351" s="30">
        <v>2040704</v>
      </c>
      <c r="B351" s="30" t="s">
        <v>888</v>
      </c>
      <c r="C351" s="164">
        <v>0</v>
      </c>
    </row>
    <row r="352" ht="17.1" customHeight="1" spans="1:3">
      <c r="A352" s="30">
        <v>2040705</v>
      </c>
      <c r="B352" s="30" t="s">
        <v>889</v>
      </c>
      <c r="C352" s="164">
        <v>0</v>
      </c>
    </row>
    <row r="353" ht="17.1" customHeight="1" spans="1:3">
      <c r="A353" s="30">
        <v>2040706</v>
      </c>
      <c r="B353" s="30" t="s">
        <v>890</v>
      </c>
      <c r="C353" s="164">
        <v>0</v>
      </c>
    </row>
    <row r="354" ht="17.1" customHeight="1" spans="1:3">
      <c r="A354" s="30">
        <v>2040707</v>
      </c>
      <c r="B354" s="30" t="s">
        <v>720</v>
      </c>
      <c r="C354" s="164">
        <v>0</v>
      </c>
    </row>
    <row r="355" ht="17.1" customHeight="1" spans="1:3">
      <c r="A355" s="30">
        <v>2040750</v>
      </c>
      <c r="B355" s="30" t="s">
        <v>688</v>
      </c>
      <c r="C355" s="164">
        <v>0</v>
      </c>
    </row>
    <row r="356" ht="17.1" customHeight="1" spans="1:3">
      <c r="A356" s="30">
        <v>2040799</v>
      </c>
      <c r="B356" s="30" t="s">
        <v>891</v>
      </c>
      <c r="C356" s="164">
        <v>0</v>
      </c>
    </row>
    <row r="357" ht="17.1" customHeight="1" spans="1:3">
      <c r="A357" s="30">
        <v>20408</v>
      </c>
      <c r="B357" s="151" t="s">
        <v>892</v>
      </c>
      <c r="C357" s="31">
        <f>SUM(C358:C366)</f>
        <v>0</v>
      </c>
    </row>
    <row r="358" ht="17.1" customHeight="1" spans="1:3">
      <c r="A358" s="30">
        <v>2040801</v>
      </c>
      <c r="B358" s="30" t="s">
        <v>679</v>
      </c>
      <c r="C358" s="164">
        <v>0</v>
      </c>
    </row>
    <row r="359" ht="17.1" customHeight="1" spans="1:3">
      <c r="A359" s="30">
        <v>2040802</v>
      </c>
      <c r="B359" s="30" t="s">
        <v>680</v>
      </c>
      <c r="C359" s="164">
        <v>0</v>
      </c>
    </row>
    <row r="360" ht="17.1" customHeight="1" spans="1:3">
      <c r="A360" s="30">
        <v>2040803</v>
      </c>
      <c r="B360" s="30" t="s">
        <v>681</v>
      </c>
      <c r="C360" s="164">
        <v>0</v>
      </c>
    </row>
    <row r="361" ht="17.1" customHeight="1" spans="1:3">
      <c r="A361" s="30">
        <v>2040804</v>
      </c>
      <c r="B361" s="30" t="s">
        <v>893</v>
      </c>
      <c r="C361" s="164">
        <v>0</v>
      </c>
    </row>
    <row r="362" ht="17.1" customHeight="1" spans="1:3">
      <c r="A362" s="30">
        <v>2040805</v>
      </c>
      <c r="B362" s="30" t="s">
        <v>894</v>
      </c>
      <c r="C362" s="164">
        <v>0</v>
      </c>
    </row>
    <row r="363" ht="17.1" customHeight="1" spans="1:3">
      <c r="A363" s="30">
        <v>2040806</v>
      </c>
      <c r="B363" s="30" t="s">
        <v>895</v>
      </c>
      <c r="C363" s="164">
        <v>0</v>
      </c>
    </row>
    <row r="364" ht="17.1" customHeight="1" spans="1:3">
      <c r="A364" s="30">
        <v>2040807</v>
      </c>
      <c r="B364" s="30" t="s">
        <v>720</v>
      </c>
      <c r="C364" s="164">
        <v>0</v>
      </c>
    </row>
    <row r="365" ht="17.1" customHeight="1" spans="1:3">
      <c r="A365" s="30">
        <v>2040850</v>
      </c>
      <c r="B365" s="30" t="s">
        <v>688</v>
      </c>
      <c r="C365" s="164">
        <v>0</v>
      </c>
    </row>
    <row r="366" ht="17.1" customHeight="1" spans="1:3">
      <c r="A366" s="30">
        <v>2040899</v>
      </c>
      <c r="B366" s="30" t="s">
        <v>896</v>
      </c>
      <c r="C366" s="164">
        <v>0</v>
      </c>
    </row>
    <row r="367" ht="17.1" customHeight="1" spans="1:3">
      <c r="A367" s="30">
        <v>20409</v>
      </c>
      <c r="B367" s="151" t="s">
        <v>897</v>
      </c>
      <c r="C367" s="31">
        <f>SUM(C368:C374)</f>
        <v>0</v>
      </c>
    </row>
    <row r="368" ht="17.1" customHeight="1" spans="1:3">
      <c r="A368" s="30">
        <v>2040901</v>
      </c>
      <c r="B368" s="30" t="s">
        <v>679</v>
      </c>
      <c r="C368" s="164">
        <v>0</v>
      </c>
    </row>
    <row r="369" ht="17.1" customHeight="1" spans="1:3">
      <c r="A369" s="30">
        <v>2040902</v>
      </c>
      <c r="B369" s="30" t="s">
        <v>680</v>
      </c>
      <c r="C369" s="164">
        <v>0</v>
      </c>
    </row>
    <row r="370" ht="17.1" customHeight="1" spans="1:3">
      <c r="A370" s="30">
        <v>2040903</v>
      </c>
      <c r="B370" s="30" t="s">
        <v>681</v>
      </c>
      <c r="C370" s="164">
        <v>0</v>
      </c>
    </row>
    <row r="371" ht="17.1" customHeight="1" spans="1:3">
      <c r="A371" s="30">
        <v>2040904</v>
      </c>
      <c r="B371" s="30" t="s">
        <v>898</v>
      </c>
      <c r="C371" s="164">
        <v>0</v>
      </c>
    </row>
    <row r="372" ht="17.1" customHeight="1" spans="1:3">
      <c r="A372" s="30">
        <v>2040905</v>
      </c>
      <c r="B372" s="30" t="s">
        <v>899</v>
      </c>
      <c r="C372" s="164">
        <v>0</v>
      </c>
    </row>
    <row r="373" ht="17" customHeight="1" spans="1:3">
      <c r="A373" s="30">
        <v>2040950</v>
      </c>
      <c r="B373" s="30" t="s">
        <v>688</v>
      </c>
      <c r="C373" s="164">
        <v>0</v>
      </c>
    </row>
    <row r="374" ht="17.1" customHeight="1" spans="1:3">
      <c r="A374" s="30">
        <v>2040999</v>
      </c>
      <c r="B374" s="30" t="s">
        <v>900</v>
      </c>
      <c r="C374" s="164">
        <v>0</v>
      </c>
    </row>
    <row r="375" ht="17.1" customHeight="1" spans="1:3">
      <c r="A375" s="30">
        <v>20410</v>
      </c>
      <c r="B375" s="151" t="s">
        <v>901</v>
      </c>
      <c r="C375" s="31">
        <f>SUM(C376:C380)</f>
        <v>0</v>
      </c>
    </row>
    <row r="376" ht="17.1" customHeight="1" spans="1:3">
      <c r="A376" s="30">
        <v>2041001</v>
      </c>
      <c r="B376" s="30" t="s">
        <v>679</v>
      </c>
      <c r="C376" s="164">
        <v>0</v>
      </c>
    </row>
    <row r="377" ht="17.1" customHeight="1" spans="1:3">
      <c r="A377" s="30">
        <v>2041002</v>
      </c>
      <c r="B377" s="30" t="s">
        <v>680</v>
      </c>
      <c r="C377" s="164">
        <v>0</v>
      </c>
    </row>
    <row r="378" ht="17.1" customHeight="1" spans="1:3">
      <c r="A378" s="30">
        <v>2041006</v>
      </c>
      <c r="B378" s="30" t="s">
        <v>720</v>
      </c>
      <c r="C378" s="164">
        <v>0</v>
      </c>
    </row>
    <row r="379" ht="17.1" customHeight="1" spans="1:3">
      <c r="A379" s="30">
        <v>2041007</v>
      </c>
      <c r="B379" s="30" t="s">
        <v>902</v>
      </c>
      <c r="C379" s="164">
        <v>0</v>
      </c>
    </row>
    <row r="380" ht="17.1" customHeight="1" spans="1:3">
      <c r="A380" s="30">
        <v>2041099</v>
      </c>
      <c r="B380" s="30" t="s">
        <v>903</v>
      </c>
      <c r="C380" s="164">
        <v>0</v>
      </c>
    </row>
    <row r="381" ht="17.1" customHeight="1" spans="1:3">
      <c r="A381" s="30">
        <v>20499</v>
      </c>
      <c r="B381" s="151" t="s">
        <v>904</v>
      </c>
      <c r="C381" s="31">
        <f>SUM(C382:C383)</f>
        <v>10</v>
      </c>
    </row>
    <row r="382" ht="17.1" customHeight="1" spans="1:3">
      <c r="A382" s="30">
        <v>2049902</v>
      </c>
      <c r="B382" s="30" t="s">
        <v>905</v>
      </c>
      <c r="C382" s="164">
        <v>10</v>
      </c>
    </row>
    <row r="383" ht="17.1" customHeight="1" spans="1:3">
      <c r="A383" s="30">
        <v>2049999</v>
      </c>
      <c r="B383" s="30" t="s">
        <v>906</v>
      </c>
      <c r="C383" s="164">
        <v>0</v>
      </c>
    </row>
    <row r="384" ht="17.1" customHeight="1" spans="1:3">
      <c r="A384" s="30">
        <v>205</v>
      </c>
      <c r="B384" s="151" t="s">
        <v>907</v>
      </c>
      <c r="C384" s="31">
        <f>SUM(C385,C390,C397,C403,C409,C413,C417,C421,C427,C434)</f>
        <v>137535</v>
      </c>
    </row>
    <row r="385" ht="17.1" customHeight="1" spans="1:3">
      <c r="A385" s="30">
        <v>20501</v>
      </c>
      <c r="B385" s="151" t="s">
        <v>908</v>
      </c>
      <c r="C385" s="31">
        <f>SUM(C386:C389)</f>
        <v>1867</v>
      </c>
    </row>
    <row r="386" ht="17.1" customHeight="1" spans="1:3">
      <c r="A386" s="30">
        <v>2050101</v>
      </c>
      <c r="B386" s="30" t="s">
        <v>679</v>
      </c>
      <c r="C386" s="164">
        <v>394</v>
      </c>
    </row>
    <row r="387" ht="17.1" customHeight="1" spans="1:3">
      <c r="A387" s="30">
        <v>2050102</v>
      </c>
      <c r="B387" s="30" t="s">
        <v>680</v>
      </c>
      <c r="C387" s="164">
        <v>1453</v>
      </c>
    </row>
    <row r="388" ht="17.1" customHeight="1" spans="1:3">
      <c r="A388" s="30">
        <v>2050103</v>
      </c>
      <c r="B388" s="30" t="s">
        <v>681</v>
      </c>
      <c r="C388" s="164">
        <v>0</v>
      </c>
    </row>
    <row r="389" ht="17.1" customHeight="1" spans="1:3">
      <c r="A389" s="30">
        <v>2050199</v>
      </c>
      <c r="B389" s="30" t="s">
        <v>909</v>
      </c>
      <c r="C389" s="164">
        <v>20</v>
      </c>
    </row>
    <row r="390" ht="17.1" customHeight="1" spans="1:3">
      <c r="A390" s="30">
        <v>20502</v>
      </c>
      <c r="B390" s="151" t="s">
        <v>910</v>
      </c>
      <c r="C390" s="31">
        <f>SUM(C391:C396)</f>
        <v>126367</v>
      </c>
    </row>
    <row r="391" ht="17.1" customHeight="1" spans="1:3">
      <c r="A391" s="30">
        <v>2050201</v>
      </c>
      <c r="B391" s="30" t="s">
        <v>911</v>
      </c>
      <c r="C391" s="164">
        <v>4291</v>
      </c>
    </row>
    <row r="392" ht="17.1" customHeight="1" spans="1:3">
      <c r="A392" s="30">
        <v>2050202</v>
      </c>
      <c r="B392" s="30" t="s">
        <v>912</v>
      </c>
      <c r="C392" s="164">
        <v>72755</v>
      </c>
    </row>
    <row r="393" ht="17.1" customHeight="1" spans="1:3">
      <c r="A393" s="30">
        <v>2050203</v>
      </c>
      <c r="B393" s="30" t="s">
        <v>913</v>
      </c>
      <c r="C393" s="164">
        <v>14513</v>
      </c>
    </row>
    <row r="394" ht="17.1" customHeight="1" spans="1:3">
      <c r="A394" s="30">
        <v>2050204</v>
      </c>
      <c r="B394" s="30" t="s">
        <v>914</v>
      </c>
      <c r="C394" s="164">
        <v>16473</v>
      </c>
    </row>
    <row r="395" ht="17.1" customHeight="1" spans="1:3">
      <c r="A395" s="30">
        <v>2050205</v>
      </c>
      <c r="B395" s="30" t="s">
        <v>915</v>
      </c>
      <c r="C395" s="164">
        <v>0</v>
      </c>
    </row>
    <row r="396" ht="17.1" customHeight="1" spans="1:3">
      <c r="A396" s="30">
        <v>2050299</v>
      </c>
      <c r="B396" s="30" t="s">
        <v>916</v>
      </c>
      <c r="C396" s="164">
        <v>18335</v>
      </c>
    </row>
    <row r="397" ht="17.1" customHeight="1" spans="1:3">
      <c r="A397" s="30">
        <v>20503</v>
      </c>
      <c r="B397" s="151" t="s">
        <v>917</v>
      </c>
      <c r="C397" s="31">
        <f>SUM(C398:C402)</f>
        <v>4603</v>
      </c>
    </row>
    <row r="398" ht="17.1" customHeight="1" spans="1:3">
      <c r="A398" s="30">
        <v>2050301</v>
      </c>
      <c r="B398" s="30" t="s">
        <v>918</v>
      </c>
      <c r="C398" s="164">
        <v>0</v>
      </c>
    </row>
    <row r="399" ht="17.1" customHeight="1" spans="1:3">
      <c r="A399" s="30">
        <v>2050302</v>
      </c>
      <c r="B399" s="30" t="s">
        <v>919</v>
      </c>
      <c r="C399" s="164">
        <v>4603</v>
      </c>
    </row>
    <row r="400" ht="17.1" customHeight="1" spans="1:3">
      <c r="A400" s="30">
        <v>2050303</v>
      </c>
      <c r="B400" s="30" t="s">
        <v>920</v>
      </c>
      <c r="C400" s="164">
        <v>0</v>
      </c>
    </row>
    <row r="401" ht="17.1" customHeight="1" spans="1:3">
      <c r="A401" s="30">
        <v>2050305</v>
      </c>
      <c r="B401" s="30" t="s">
        <v>921</v>
      </c>
      <c r="C401" s="164">
        <v>0</v>
      </c>
    </row>
    <row r="402" ht="17.1" customHeight="1" spans="1:3">
      <c r="A402" s="30">
        <v>2050399</v>
      </c>
      <c r="B402" s="30" t="s">
        <v>922</v>
      </c>
      <c r="C402" s="164">
        <v>0</v>
      </c>
    </row>
    <row r="403" ht="17.1" customHeight="1" spans="1:3">
      <c r="A403" s="30">
        <v>20504</v>
      </c>
      <c r="B403" s="151" t="s">
        <v>923</v>
      </c>
      <c r="C403" s="31">
        <f>SUM(C404:C408)</f>
        <v>1</v>
      </c>
    </row>
    <row r="404" ht="17.1" customHeight="1" spans="1:3">
      <c r="A404" s="30">
        <v>2050401</v>
      </c>
      <c r="B404" s="30" t="s">
        <v>924</v>
      </c>
      <c r="C404" s="164">
        <v>0</v>
      </c>
    </row>
    <row r="405" ht="17.1" customHeight="1" spans="1:3">
      <c r="A405" s="30">
        <v>2050402</v>
      </c>
      <c r="B405" s="30" t="s">
        <v>925</v>
      </c>
      <c r="C405" s="164">
        <v>1</v>
      </c>
    </row>
    <row r="406" ht="17.1" customHeight="1" spans="1:3">
      <c r="A406" s="30">
        <v>2050403</v>
      </c>
      <c r="B406" s="30" t="s">
        <v>926</v>
      </c>
      <c r="C406" s="164">
        <v>0</v>
      </c>
    </row>
    <row r="407" ht="17.1" customHeight="1" spans="1:3">
      <c r="A407" s="30">
        <v>2050404</v>
      </c>
      <c r="B407" s="30" t="s">
        <v>927</v>
      </c>
      <c r="C407" s="164">
        <v>0</v>
      </c>
    </row>
    <row r="408" ht="17.1" customHeight="1" spans="1:3">
      <c r="A408" s="30">
        <v>2050499</v>
      </c>
      <c r="B408" s="30" t="s">
        <v>928</v>
      </c>
      <c r="C408" s="164">
        <v>0</v>
      </c>
    </row>
    <row r="409" ht="17.1" customHeight="1" spans="1:3">
      <c r="A409" s="30">
        <v>20505</v>
      </c>
      <c r="B409" s="151" t="s">
        <v>929</v>
      </c>
      <c r="C409" s="31">
        <f>SUM(C410:C412)</f>
        <v>0</v>
      </c>
    </row>
    <row r="410" ht="17.1" customHeight="1" spans="1:3">
      <c r="A410" s="30">
        <v>2050501</v>
      </c>
      <c r="B410" s="30" t="s">
        <v>930</v>
      </c>
      <c r="C410" s="164">
        <v>0</v>
      </c>
    </row>
    <row r="411" ht="17.1" customHeight="1" spans="1:3">
      <c r="A411" s="30">
        <v>2050502</v>
      </c>
      <c r="B411" s="30" t="s">
        <v>931</v>
      </c>
      <c r="C411" s="164">
        <v>0</v>
      </c>
    </row>
    <row r="412" ht="17.1" customHeight="1" spans="1:3">
      <c r="A412" s="30">
        <v>2050599</v>
      </c>
      <c r="B412" s="30" t="s">
        <v>932</v>
      </c>
      <c r="C412" s="164">
        <v>0</v>
      </c>
    </row>
    <row r="413" ht="17.1" customHeight="1" spans="1:3">
      <c r="A413" s="30">
        <v>20506</v>
      </c>
      <c r="B413" s="151" t="s">
        <v>933</v>
      </c>
      <c r="C413" s="31">
        <f>SUM(C414:C416)</f>
        <v>0</v>
      </c>
    </row>
    <row r="414" ht="17.1" customHeight="1" spans="1:3">
      <c r="A414" s="30">
        <v>2050601</v>
      </c>
      <c r="B414" s="30" t="s">
        <v>934</v>
      </c>
      <c r="C414" s="164">
        <v>0</v>
      </c>
    </row>
    <row r="415" ht="17.1" customHeight="1" spans="1:3">
      <c r="A415" s="30">
        <v>2050602</v>
      </c>
      <c r="B415" s="30" t="s">
        <v>935</v>
      </c>
      <c r="C415" s="164">
        <v>0</v>
      </c>
    </row>
    <row r="416" ht="17.1" customHeight="1" spans="1:3">
      <c r="A416" s="30">
        <v>2050699</v>
      </c>
      <c r="B416" s="30" t="s">
        <v>936</v>
      </c>
      <c r="C416" s="164">
        <v>0</v>
      </c>
    </row>
    <row r="417" ht="17.1" customHeight="1" spans="1:3">
      <c r="A417" s="30">
        <v>20507</v>
      </c>
      <c r="B417" s="151" t="s">
        <v>937</v>
      </c>
      <c r="C417" s="31">
        <f>SUM(C418:C420)</f>
        <v>429</v>
      </c>
    </row>
    <row r="418" ht="17.1" customHeight="1" spans="1:3">
      <c r="A418" s="30">
        <v>2050701</v>
      </c>
      <c r="B418" s="30" t="s">
        <v>938</v>
      </c>
      <c r="C418" s="164">
        <v>429</v>
      </c>
    </row>
    <row r="419" ht="17.1" customHeight="1" spans="1:3">
      <c r="A419" s="30">
        <v>2050702</v>
      </c>
      <c r="B419" s="30" t="s">
        <v>939</v>
      </c>
      <c r="C419" s="164">
        <v>0</v>
      </c>
    </row>
    <row r="420" ht="17.1" customHeight="1" spans="1:3">
      <c r="A420" s="30">
        <v>2050799</v>
      </c>
      <c r="B420" s="30" t="s">
        <v>940</v>
      </c>
      <c r="C420" s="164">
        <v>0</v>
      </c>
    </row>
    <row r="421" ht="17.1" customHeight="1" spans="1:3">
      <c r="A421" s="30">
        <v>20508</v>
      </c>
      <c r="B421" s="151" t="s">
        <v>941</v>
      </c>
      <c r="C421" s="31">
        <f>SUM(C422:C426)</f>
        <v>1246</v>
      </c>
    </row>
    <row r="422" ht="17.1" customHeight="1" spans="1:3">
      <c r="A422" s="30">
        <v>2050801</v>
      </c>
      <c r="B422" s="30" t="s">
        <v>942</v>
      </c>
      <c r="C422" s="164">
        <v>567</v>
      </c>
    </row>
    <row r="423" ht="17.1" customHeight="1" spans="1:3">
      <c r="A423" s="30">
        <v>2050802</v>
      </c>
      <c r="B423" s="30" t="s">
        <v>943</v>
      </c>
      <c r="C423" s="164">
        <v>412</v>
      </c>
    </row>
    <row r="424" ht="17.1" customHeight="1" spans="1:3">
      <c r="A424" s="30">
        <v>2050803</v>
      </c>
      <c r="B424" s="30" t="s">
        <v>944</v>
      </c>
      <c r="C424" s="164">
        <v>267</v>
      </c>
    </row>
    <row r="425" ht="17.1" customHeight="1" spans="1:3">
      <c r="A425" s="30">
        <v>2050804</v>
      </c>
      <c r="B425" s="30" t="s">
        <v>945</v>
      </c>
      <c r="C425" s="164">
        <v>0</v>
      </c>
    </row>
    <row r="426" ht="17.1" customHeight="1" spans="1:3">
      <c r="A426" s="30">
        <v>2050899</v>
      </c>
      <c r="B426" s="30" t="s">
        <v>946</v>
      </c>
      <c r="C426" s="164">
        <v>0</v>
      </c>
    </row>
    <row r="427" ht="17.1" customHeight="1" spans="1:3">
      <c r="A427" s="30">
        <v>20509</v>
      </c>
      <c r="B427" s="151" t="s">
        <v>947</v>
      </c>
      <c r="C427" s="31">
        <f>SUM(C428:C433)</f>
        <v>2944</v>
      </c>
    </row>
    <row r="428" ht="17.1" customHeight="1" spans="1:3">
      <c r="A428" s="30">
        <v>2050901</v>
      </c>
      <c r="B428" s="30" t="s">
        <v>948</v>
      </c>
      <c r="C428" s="164">
        <v>594</v>
      </c>
    </row>
    <row r="429" ht="17.1" customHeight="1" spans="1:3">
      <c r="A429" s="30">
        <v>2050902</v>
      </c>
      <c r="B429" s="30" t="s">
        <v>949</v>
      </c>
      <c r="C429" s="164">
        <v>0</v>
      </c>
    </row>
    <row r="430" ht="17.1" customHeight="1" spans="1:3">
      <c r="A430" s="30">
        <v>2050903</v>
      </c>
      <c r="B430" s="30" t="s">
        <v>950</v>
      </c>
      <c r="C430" s="164">
        <v>2109</v>
      </c>
    </row>
    <row r="431" ht="17.1" customHeight="1" spans="1:3">
      <c r="A431" s="30">
        <v>2050904</v>
      </c>
      <c r="B431" s="30" t="s">
        <v>951</v>
      </c>
      <c r="C431" s="164">
        <v>224</v>
      </c>
    </row>
    <row r="432" ht="17.1" customHeight="1" spans="1:3">
      <c r="A432" s="30">
        <v>2050905</v>
      </c>
      <c r="B432" s="30" t="s">
        <v>952</v>
      </c>
      <c r="C432" s="164">
        <v>0</v>
      </c>
    </row>
    <row r="433" ht="17.1" customHeight="1" spans="1:3">
      <c r="A433" s="30">
        <v>2050999</v>
      </c>
      <c r="B433" s="30" t="s">
        <v>953</v>
      </c>
      <c r="C433" s="164">
        <v>17</v>
      </c>
    </row>
    <row r="434" ht="17.1" customHeight="1" spans="1:3">
      <c r="A434" s="30">
        <v>20599</v>
      </c>
      <c r="B434" s="151" t="s">
        <v>954</v>
      </c>
      <c r="C434" s="31">
        <f>C435</f>
        <v>78</v>
      </c>
    </row>
    <row r="435" ht="17.1" customHeight="1" spans="1:3">
      <c r="A435" s="30">
        <v>2059999</v>
      </c>
      <c r="B435" s="30" t="s">
        <v>955</v>
      </c>
      <c r="C435" s="164">
        <v>78</v>
      </c>
    </row>
    <row r="436" ht="17.1" customHeight="1" spans="1:3">
      <c r="A436" s="30">
        <v>206</v>
      </c>
      <c r="B436" s="151" t="s">
        <v>956</v>
      </c>
      <c r="C436" s="31">
        <f>SUM(C437,C442,C451,C457,C462,C467,C472,C479,C483,C487)</f>
        <v>13135</v>
      </c>
    </row>
    <row r="437" ht="17.1" customHeight="1" spans="1:3">
      <c r="A437" s="30">
        <v>20601</v>
      </c>
      <c r="B437" s="151" t="s">
        <v>957</v>
      </c>
      <c r="C437" s="31">
        <f>SUM(C438:C441)</f>
        <v>484</v>
      </c>
    </row>
    <row r="438" ht="17.1" customHeight="1" spans="1:3">
      <c r="A438" s="30">
        <v>2060101</v>
      </c>
      <c r="B438" s="30" t="s">
        <v>679</v>
      </c>
      <c r="C438" s="164">
        <v>85</v>
      </c>
    </row>
    <row r="439" ht="17.1" customHeight="1" spans="1:3">
      <c r="A439" s="30">
        <v>2060102</v>
      </c>
      <c r="B439" s="30" t="s">
        <v>680</v>
      </c>
      <c r="C439" s="164">
        <v>0</v>
      </c>
    </row>
    <row r="440" ht="17.1" customHeight="1" spans="1:3">
      <c r="A440" s="30">
        <v>2060103</v>
      </c>
      <c r="B440" s="30" t="s">
        <v>681</v>
      </c>
      <c r="C440" s="164">
        <v>0</v>
      </c>
    </row>
    <row r="441" ht="17.1" customHeight="1" spans="1:3">
      <c r="A441" s="30">
        <v>2060199</v>
      </c>
      <c r="B441" s="30" t="s">
        <v>958</v>
      </c>
      <c r="C441" s="164">
        <v>399</v>
      </c>
    </row>
    <row r="442" ht="17.1" customHeight="1" spans="1:3">
      <c r="A442" s="30">
        <v>20602</v>
      </c>
      <c r="B442" s="151" t="s">
        <v>959</v>
      </c>
      <c r="C442" s="31">
        <f>SUM(C443:C450)</f>
        <v>3</v>
      </c>
    </row>
    <row r="443" ht="17.1" customHeight="1" spans="1:3">
      <c r="A443" s="30">
        <v>2060201</v>
      </c>
      <c r="B443" s="30" t="s">
        <v>960</v>
      </c>
      <c r="C443" s="164">
        <v>0</v>
      </c>
    </row>
    <row r="444" ht="17.1" customHeight="1" spans="1:3">
      <c r="A444" s="30">
        <v>2060203</v>
      </c>
      <c r="B444" s="30" t="s">
        <v>961</v>
      </c>
      <c r="C444" s="164">
        <v>0</v>
      </c>
    </row>
    <row r="445" ht="17.1" customHeight="1" spans="1:3">
      <c r="A445" s="30">
        <v>2060204</v>
      </c>
      <c r="B445" s="30" t="s">
        <v>962</v>
      </c>
      <c r="C445" s="164">
        <v>0</v>
      </c>
    </row>
    <row r="446" ht="17.1" customHeight="1" spans="1:3">
      <c r="A446" s="30">
        <v>2060205</v>
      </c>
      <c r="B446" s="30" t="s">
        <v>963</v>
      </c>
      <c r="C446" s="164">
        <v>0</v>
      </c>
    </row>
    <row r="447" ht="17.1" customHeight="1" spans="1:3">
      <c r="A447" s="30">
        <v>2060206</v>
      </c>
      <c r="B447" s="30" t="s">
        <v>964</v>
      </c>
      <c r="C447" s="164">
        <v>0</v>
      </c>
    </row>
    <row r="448" ht="17.1" customHeight="1" spans="1:3">
      <c r="A448" s="30">
        <v>2060207</v>
      </c>
      <c r="B448" s="30" t="s">
        <v>965</v>
      </c>
      <c r="C448" s="164">
        <v>0</v>
      </c>
    </row>
    <row r="449" ht="17.1" customHeight="1" spans="1:3">
      <c r="A449" s="30">
        <v>2060208</v>
      </c>
      <c r="B449" s="30" t="s">
        <v>966</v>
      </c>
      <c r="C449" s="164">
        <v>3</v>
      </c>
    </row>
    <row r="450" ht="17.1" customHeight="1" spans="1:3">
      <c r="A450" s="30">
        <v>2060299</v>
      </c>
      <c r="B450" s="30" t="s">
        <v>967</v>
      </c>
      <c r="C450" s="164">
        <v>0</v>
      </c>
    </row>
    <row r="451" ht="17.1" customHeight="1" spans="1:3">
      <c r="A451" s="30">
        <v>20603</v>
      </c>
      <c r="B451" s="151" t="s">
        <v>968</v>
      </c>
      <c r="C451" s="31">
        <f>SUM(C452:C456)</f>
        <v>1088</v>
      </c>
    </row>
    <row r="452" ht="17.1" customHeight="1" spans="1:3">
      <c r="A452" s="30">
        <v>2060301</v>
      </c>
      <c r="B452" s="30" t="s">
        <v>960</v>
      </c>
      <c r="C452" s="164">
        <v>0</v>
      </c>
    </row>
    <row r="453" ht="17.1" customHeight="1" spans="1:3">
      <c r="A453" s="30">
        <v>2060302</v>
      </c>
      <c r="B453" s="30" t="s">
        <v>969</v>
      </c>
      <c r="C453" s="164">
        <v>92</v>
      </c>
    </row>
    <row r="454" ht="17.1" customHeight="1" spans="1:3">
      <c r="A454" s="30">
        <v>2060303</v>
      </c>
      <c r="B454" s="30" t="s">
        <v>970</v>
      </c>
      <c r="C454" s="164">
        <v>0</v>
      </c>
    </row>
    <row r="455" ht="17.1" customHeight="1" spans="1:3">
      <c r="A455" s="30">
        <v>2060304</v>
      </c>
      <c r="B455" s="30" t="s">
        <v>971</v>
      </c>
      <c r="C455" s="164">
        <v>0</v>
      </c>
    </row>
    <row r="456" ht="17.1" customHeight="1" spans="1:3">
      <c r="A456" s="30">
        <v>2060399</v>
      </c>
      <c r="B456" s="30" t="s">
        <v>972</v>
      </c>
      <c r="C456" s="164">
        <v>996</v>
      </c>
    </row>
    <row r="457" ht="17.1" customHeight="1" spans="1:3">
      <c r="A457" s="30">
        <v>20604</v>
      </c>
      <c r="B457" s="151" t="s">
        <v>973</v>
      </c>
      <c r="C457" s="31">
        <f>SUM(C458:C461)</f>
        <v>425</v>
      </c>
    </row>
    <row r="458" ht="17.1" customHeight="1" spans="1:3">
      <c r="A458" s="30">
        <v>2060401</v>
      </c>
      <c r="B458" s="30" t="s">
        <v>960</v>
      </c>
      <c r="C458" s="164">
        <v>0</v>
      </c>
    </row>
    <row r="459" ht="17.1" customHeight="1" spans="1:3">
      <c r="A459" s="30">
        <v>2060404</v>
      </c>
      <c r="B459" s="30" t="s">
        <v>974</v>
      </c>
      <c r="C459" s="164">
        <v>0</v>
      </c>
    </row>
    <row r="460" ht="17.1" customHeight="1" spans="1:3">
      <c r="A460" s="30">
        <v>2060405</v>
      </c>
      <c r="B460" s="30" t="s">
        <v>975</v>
      </c>
      <c r="C460" s="164">
        <v>0</v>
      </c>
    </row>
    <row r="461" ht="17.1" customHeight="1" spans="1:3">
      <c r="A461" s="30">
        <v>2060499</v>
      </c>
      <c r="B461" s="30" t="s">
        <v>976</v>
      </c>
      <c r="C461" s="164">
        <v>425</v>
      </c>
    </row>
    <row r="462" ht="17.1" customHeight="1" spans="1:3">
      <c r="A462" s="30">
        <v>20605</v>
      </c>
      <c r="B462" s="151" t="s">
        <v>977</v>
      </c>
      <c r="C462" s="31">
        <f>SUM(C463:C466)</f>
        <v>60</v>
      </c>
    </row>
    <row r="463" ht="17.1" customHeight="1" spans="1:3">
      <c r="A463" s="30">
        <v>2060501</v>
      </c>
      <c r="B463" s="30" t="s">
        <v>960</v>
      </c>
      <c r="C463" s="164">
        <v>0</v>
      </c>
    </row>
    <row r="464" ht="17.1" customHeight="1" spans="1:3">
      <c r="A464" s="30">
        <v>2060502</v>
      </c>
      <c r="B464" s="30" t="s">
        <v>978</v>
      </c>
      <c r="C464" s="164">
        <v>0</v>
      </c>
    </row>
    <row r="465" ht="17.1" customHeight="1" spans="1:3">
      <c r="A465" s="30">
        <v>2060503</v>
      </c>
      <c r="B465" s="30" t="s">
        <v>979</v>
      </c>
      <c r="C465" s="164">
        <v>0</v>
      </c>
    </row>
    <row r="466" ht="17.1" customHeight="1" spans="1:3">
      <c r="A466" s="30">
        <v>2060599</v>
      </c>
      <c r="B466" s="30" t="s">
        <v>980</v>
      </c>
      <c r="C466" s="164">
        <v>60</v>
      </c>
    </row>
    <row r="467" ht="17.1" customHeight="1" spans="1:3">
      <c r="A467" s="30">
        <v>20606</v>
      </c>
      <c r="B467" s="151" t="s">
        <v>981</v>
      </c>
      <c r="C467" s="31">
        <f>SUM(C468:C471)</f>
        <v>0</v>
      </c>
    </row>
    <row r="468" ht="17.1" customHeight="1" spans="1:3">
      <c r="A468" s="30">
        <v>2060601</v>
      </c>
      <c r="B468" s="30" t="s">
        <v>982</v>
      </c>
      <c r="C468" s="164">
        <v>0</v>
      </c>
    </row>
    <row r="469" ht="17.1" customHeight="1" spans="1:3">
      <c r="A469" s="30">
        <v>2060602</v>
      </c>
      <c r="B469" s="30" t="s">
        <v>983</v>
      </c>
      <c r="C469" s="164">
        <v>0</v>
      </c>
    </row>
    <row r="470" ht="17.1" customHeight="1" spans="1:3">
      <c r="A470" s="30">
        <v>2060603</v>
      </c>
      <c r="B470" s="30" t="s">
        <v>984</v>
      </c>
      <c r="C470" s="164">
        <v>0</v>
      </c>
    </row>
    <row r="471" ht="17.1" customHeight="1" spans="1:3">
      <c r="A471" s="30">
        <v>2060699</v>
      </c>
      <c r="B471" s="30" t="s">
        <v>985</v>
      </c>
      <c r="C471" s="164">
        <v>0</v>
      </c>
    </row>
    <row r="472" ht="17.1" customHeight="1" spans="1:3">
      <c r="A472" s="30">
        <v>20607</v>
      </c>
      <c r="B472" s="151" t="s">
        <v>986</v>
      </c>
      <c r="C472" s="31">
        <f>SUM(C473:C478)</f>
        <v>123</v>
      </c>
    </row>
    <row r="473" ht="17.1" customHeight="1" spans="1:3">
      <c r="A473" s="30">
        <v>2060701</v>
      </c>
      <c r="B473" s="30" t="s">
        <v>960</v>
      </c>
      <c r="C473" s="164">
        <v>0</v>
      </c>
    </row>
    <row r="474" ht="17.1" customHeight="1" spans="1:3">
      <c r="A474" s="30">
        <v>2060702</v>
      </c>
      <c r="B474" s="30" t="s">
        <v>987</v>
      </c>
      <c r="C474" s="164">
        <v>56</v>
      </c>
    </row>
    <row r="475" ht="17.1" customHeight="1" spans="1:3">
      <c r="A475" s="30">
        <v>2060703</v>
      </c>
      <c r="B475" s="30" t="s">
        <v>988</v>
      </c>
      <c r="C475" s="164">
        <v>0</v>
      </c>
    </row>
    <row r="476" ht="17.1" customHeight="1" spans="1:3">
      <c r="A476" s="30">
        <v>2060704</v>
      </c>
      <c r="B476" s="30" t="s">
        <v>989</v>
      </c>
      <c r="C476" s="164">
        <v>0</v>
      </c>
    </row>
    <row r="477" ht="17.1" customHeight="1" spans="1:3">
      <c r="A477" s="30">
        <v>2060705</v>
      </c>
      <c r="B477" s="30" t="s">
        <v>990</v>
      </c>
      <c r="C477" s="164">
        <v>67</v>
      </c>
    </row>
    <row r="478" ht="17.1" customHeight="1" spans="1:3">
      <c r="A478" s="30">
        <v>2060799</v>
      </c>
      <c r="B478" s="30" t="s">
        <v>991</v>
      </c>
      <c r="C478" s="164">
        <v>0</v>
      </c>
    </row>
    <row r="479" ht="17.1" customHeight="1" spans="1:3">
      <c r="A479" s="30">
        <v>20608</v>
      </c>
      <c r="B479" s="151" t="s">
        <v>992</v>
      </c>
      <c r="C479" s="31">
        <f>SUM(C480:C482)</f>
        <v>0</v>
      </c>
    </row>
    <row r="480" ht="17.1" customHeight="1" spans="1:3">
      <c r="A480" s="30">
        <v>2060801</v>
      </c>
      <c r="B480" s="30" t="s">
        <v>993</v>
      </c>
      <c r="C480" s="164">
        <v>0</v>
      </c>
    </row>
    <row r="481" ht="17.1" customHeight="1" spans="1:3">
      <c r="A481" s="30">
        <v>2060802</v>
      </c>
      <c r="B481" s="30" t="s">
        <v>994</v>
      </c>
      <c r="C481" s="164">
        <v>0</v>
      </c>
    </row>
    <row r="482" ht="17.1" customHeight="1" spans="1:3">
      <c r="A482" s="30">
        <v>2060899</v>
      </c>
      <c r="B482" s="30" t="s">
        <v>995</v>
      </c>
      <c r="C482" s="164">
        <v>0</v>
      </c>
    </row>
    <row r="483" ht="17.1" customHeight="1" spans="1:3">
      <c r="A483" s="30">
        <v>20609</v>
      </c>
      <c r="B483" s="151" t="s">
        <v>996</v>
      </c>
      <c r="C483" s="31">
        <f>SUM(C484:C486)</f>
        <v>0</v>
      </c>
    </row>
    <row r="484" ht="17.1" customHeight="1" spans="1:3">
      <c r="A484" s="30">
        <v>2060901</v>
      </c>
      <c r="B484" s="30" t="s">
        <v>997</v>
      </c>
      <c r="C484" s="164">
        <v>0</v>
      </c>
    </row>
    <row r="485" ht="17.1" customHeight="1" spans="1:3">
      <c r="A485" s="30">
        <v>2060902</v>
      </c>
      <c r="B485" s="30" t="s">
        <v>998</v>
      </c>
      <c r="C485" s="164">
        <v>0</v>
      </c>
    </row>
    <row r="486" ht="17.1" customHeight="1" spans="1:3">
      <c r="A486" s="30">
        <v>2060999</v>
      </c>
      <c r="B486" s="30" t="s">
        <v>999</v>
      </c>
      <c r="C486" s="164">
        <v>0</v>
      </c>
    </row>
    <row r="487" ht="17.1" customHeight="1" spans="1:3">
      <c r="A487" s="30">
        <v>20699</v>
      </c>
      <c r="B487" s="151" t="s">
        <v>1000</v>
      </c>
      <c r="C487" s="31">
        <f>SUM(C488:C491)</f>
        <v>10952</v>
      </c>
    </row>
    <row r="488" ht="17.1" customHeight="1" spans="1:3">
      <c r="A488" s="30">
        <v>2069901</v>
      </c>
      <c r="B488" s="30" t="s">
        <v>1001</v>
      </c>
      <c r="C488" s="164">
        <v>0</v>
      </c>
    </row>
    <row r="489" ht="17.1" customHeight="1" spans="1:3">
      <c r="A489" s="30">
        <v>2069902</v>
      </c>
      <c r="B489" s="30" t="s">
        <v>1002</v>
      </c>
      <c r="C489" s="164">
        <v>0</v>
      </c>
    </row>
    <row r="490" ht="17.1" customHeight="1" spans="1:3">
      <c r="A490" s="30">
        <v>2069903</v>
      </c>
      <c r="B490" s="30" t="s">
        <v>1003</v>
      </c>
      <c r="C490" s="164">
        <v>0</v>
      </c>
    </row>
    <row r="491" ht="17.1" customHeight="1" spans="1:3">
      <c r="A491" s="30">
        <v>2069999</v>
      </c>
      <c r="B491" s="30" t="s">
        <v>1004</v>
      </c>
      <c r="C491" s="164">
        <v>10952</v>
      </c>
    </row>
    <row r="492" ht="17.1" customHeight="1" spans="1:3">
      <c r="A492" s="30">
        <v>207</v>
      </c>
      <c r="B492" s="151" t="s">
        <v>1005</v>
      </c>
      <c r="C492" s="31">
        <f>SUM(C493,C509,C517,C528,C537,C545)</f>
        <v>3835</v>
      </c>
    </row>
    <row r="493" ht="17.1" customHeight="1" spans="1:3">
      <c r="A493" s="30">
        <v>20701</v>
      </c>
      <c r="B493" s="151" t="s">
        <v>1006</v>
      </c>
      <c r="C493" s="31">
        <f>SUM(C494:C508)</f>
        <v>2817</v>
      </c>
    </row>
    <row r="494" ht="17.1" customHeight="1" spans="1:3">
      <c r="A494" s="30">
        <v>2070101</v>
      </c>
      <c r="B494" s="30" t="s">
        <v>679</v>
      </c>
      <c r="C494" s="164">
        <v>35</v>
      </c>
    </row>
    <row r="495" ht="17.1" customHeight="1" spans="1:3">
      <c r="A495" s="30">
        <v>2070102</v>
      </c>
      <c r="B495" s="30" t="s">
        <v>680</v>
      </c>
      <c r="C495" s="164">
        <v>1078</v>
      </c>
    </row>
    <row r="496" ht="17.1" customHeight="1" spans="1:3">
      <c r="A496" s="30">
        <v>2070103</v>
      </c>
      <c r="B496" s="30" t="s">
        <v>681</v>
      </c>
      <c r="C496" s="164">
        <v>5</v>
      </c>
    </row>
    <row r="497" ht="17.1" customHeight="1" spans="1:3">
      <c r="A497" s="30">
        <v>2070104</v>
      </c>
      <c r="B497" s="30" t="s">
        <v>1007</v>
      </c>
      <c r="C497" s="164">
        <v>81</v>
      </c>
    </row>
    <row r="498" ht="17.1" customHeight="1" spans="1:3">
      <c r="A498" s="30">
        <v>2070105</v>
      </c>
      <c r="B498" s="30" t="s">
        <v>1008</v>
      </c>
      <c r="C498" s="164">
        <v>0</v>
      </c>
    </row>
    <row r="499" ht="17.1" customHeight="1" spans="1:3">
      <c r="A499" s="30">
        <v>2070106</v>
      </c>
      <c r="B499" s="30" t="s">
        <v>1009</v>
      </c>
      <c r="C499" s="164">
        <v>0</v>
      </c>
    </row>
    <row r="500" ht="17.1" customHeight="1" spans="1:3">
      <c r="A500" s="30">
        <v>2070107</v>
      </c>
      <c r="B500" s="30" t="s">
        <v>1010</v>
      </c>
      <c r="C500" s="164">
        <v>56</v>
      </c>
    </row>
    <row r="501" ht="17.1" customHeight="1" spans="1:3">
      <c r="A501" s="30">
        <v>2070108</v>
      </c>
      <c r="B501" s="30" t="s">
        <v>1011</v>
      </c>
      <c r="C501" s="164">
        <v>0</v>
      </c>
    </row>
    <row r="502" ht="17.1" customHeight="1" spans="1:3">
      <c r="A502" s="30">
        <v>2070109</v>
      </c>
      <c r="B502" s="30" t="s">
        <v>1012</v>
      </c>
      <c r="C502" s="164">
        <v>19</v>
      </c>
    </row>
    <row r="503" ht="17.1" customHeight="1" spans="1:3">
      <c r="A503" s="30">
        <v>2070110</v>
      </c>
      <c r="B503" s="30" t="s">
        <v>1013</v>
      </c>
      <c r="C503" s="164">
        <v>0</v>
      </c>
    </row>
    <row r="504" ht="17.1" customHeight="1" spans="1:3">
      <c r="A504" s="30">
        <v>2070111</v>
      </c>
      <c r="B504" s="30" t="s">
        <v>1014</v>
      </c>
      <c r="C504" s="164">
        <v>11</v>
      </c>
    </row>
    <row r="505" ht="17.1" customHeight="1" spans="1:3">
      <c r="A505" s="30">
        <v>2070112</v>
      </c>
      <c r="B505" s="30" t="s">
        <v>1015</v>
      </c>
      <c r="C505" s="164">
        <v>0</v>
      </c>
    </row>
    <row r="506" ht="17.1" customHeight="1" spans="1:3">
      <c r="A506" s="30">
        <v>2070113</v>
      </c>
      <c r="B506" s="30" t="s">
        <v>1016</v>
      </c>
      <c r="C506" s="164">
        <v>180</v>
      </c>
    </row>
    <row r="507" ht="17.1" customHeight="1" spans="1:3">
      <c r="A507" s="30">
        <v>2070114</v>
      </c>
      <c r="B507" s="30" t="s">
        <v>1017</v>
      </c>
      <c r="C507" s="164">
        <v>90</v>
      </c>
    </row>
    <row r="508" ht="17.1" customHeight="1" spans="1:3">
      <c r="A508" s="30">
        <v>2070199</v>
      </c>
      <c r="B508" s="30" t="s">
        <v>1018</v>
      </c>
      <c r="C508" s="164">
        <v>1262</v>
      </c>
    </row>
    <row r="509" ht="17.1" customHeight="1" spans="1:3">
      <c r="A509" s="30">
        <v>20702</v>
      </c>
      <c r="B509" s="151" t="s">
        <v>1019</v>
      </c>
      <c r="C509" s="31">
        <f>SUM(C510:C516)</f>
        <v>228</v>
      </c>
    </row>
    <row r="510" ht="17.1" customHeight="1" spans="1:3">
      <c r="A510" s="30">
        <v>2070201</v>
      </c>
      <c r="B510" s="30" t="s">
        <v>679</v>
      </c>
      <c r="C510" s="164">
        <v>0</v>
      </c>
    </row>
    <row r="511" ht="17.1" customHeight="1" spans="1:3">
      <c r="A511" s="30">
        <v>2070202</v>
      </c>
      <c r="B511" s="30" t="s">
        <v>680</v>
      </c>
      <c r="C511" s="164">
        <v>0</v>
      </c>
    </row>
    <row r="512" ht="17.1" customHeight="1" spans="1:3">
      <c r="A512" s="30">
        <v>2070203</v>
      </c>
      <c r="B512" s="30" t="s">
        <v>681</v>
      </c>
      <c r="C512" s="164">
        <v>0</v>
      </c>
    </row>
    <row r="513" ht="17.1" customHeight="1" spans="1:3">
      <c r="A513" s="30">
        <v>2070204</v>
      </c>
      <c r="B513" s="30" t="s">
        <v>1020</v>
      </c>
      <c r="C513" s="164">
        <v>124</v>
      </c>
    </row>
    <row r="514" ht="17.1" customHeight="1" spans="1:3">
      <c r="A514" s="30">
        <v>2070205</v>
      </c>
      <c r="B514" s="30" t="s">
        <v>1021</v>
      </c>
      <c r="C514" s="164">
        <v>104</v>
      </c>
    </row>
    <row r="515" ht="17.1" customHeight="1" spans="1:3">
      <c r="A515" s="30">
        <v>2070206</v>
      </c>
      <c r="B515" s="30" t="s">
        <v>1022</v>
      </c>
      <c r="C515" s="164">
        <v>0</v>
      </c>
    </row>
    <row r="516" ht="17.1" customHeight="1" spans="1:3">
      <c r="A516" s="30">
        <v>2070299</v>
      </c>
      <c r="B516" s="30" t="s">
        <v>1023</v>
      </c>
      <c r="C516" s="164">
        <v>0</v>
      </c>
    </row>
    <row r="517" ht="17.1" customHeight="1" spans="1:3">
      <c r="A517" s="30">
        <v>20703</v>
      </c>
      <c r="B517" s="151" t="s">
        <v>1024</v>
      </c>
      <c r="C517" s="31">
        <f>SUM(C518:C527)</f>
        <v>34</v>
      </c>
    </row>
    <row r="518" ht="17.1" customHeight="1" spans="1:3">
      <c r="A518" s="30">
        <v>2070301</v>
      </c>
      <c r="B518" s="30" t="s">
        <v>679</v>
      </c>
      <c r="C518" s="164">
        <v>0</v>
      </c>
    </row>
    <row r="519" ht="17.1" customHeight="1" spans="1:3">
      <c r="A519" s="30">
        <v>2070302</v>
      </c>
      <c r="B519" s="30" t="s">
        <v>680</v>
      </c>
      <c r="C519" s="164">
        <v>3</v>
      </c>
    </row>
    <row r="520" ht="17.1" customHeight="1" spans="1:3">
      <c r="A520" s="30">
        <v>2070303</v>
      </c>
      <c r="B520" s="30" t="s">
        <v>681</v>
      </c>
      <c r="C520" s="164">
        <v>0</v>
      </c>
    </row>
    <row r="521" ht="17.1" customHeight="1" spans="1:3">
      <c r="A521" s="30">
        <v>2070304</v>
      </c>
      <c r="B521" s="30" t="s">
        <v>1025</v>
      </c>
      <c r="C521" s="164">
        <v>0</v>
      </c>
    </row>
    <row r="522" ht="17.1" customHeight="1" spans="1:3">
      <c r="A522" s="30">
        <v>2070305</v>
      </c>
      <c r="B522" s="30" t="s">
        <v>1026</v>
      </c>
      <c r="C522" s="164">
        <v>0</v>
      </c>
    </row>
    <row r="523" ht="17.1" customHeight="1" spans="1:3">
      <c r="A523" s="30">
        <v>2070306</v>
      </c>
      <c r="B523" s="30" t="s">
        <v>1027</v>
      </c>
      <c r="C523" s="164">
        <v>0</v>
      </c>
    </row>
    <row r="524" ht="17.1" customHeight="1" spans="1:3">
      <c r="A524" s="30">
        <v>2070307</v>
      </c>
      <c r="B524" s="30" t="s">
        <v>1028</v>
      </c>
      <c r="C524" s="164">
        <v>31</v>
      </c>
    </row>
    <row r="525" ht="17.1" customHeight="1" spans="1:3">
      <c r="A525" s="30">
        <v>2070308</v>
      </c>
      <c r="B525" s="30" t="s">
        <v>1029</v>
      </c>
      <c r="C525" s="164">
        <v>0</v>
      </c>
    </row>
    <row r="526" ht="17.1" customHeight="1" spans="1:3">
      <c r="A526" s="30">
        <v>2070309</v>
      </c>
      <c r="B526" s="30" t="s">
        <v>1030</v>
      </c>
      <c r="C526" s="164">
        <v>0</v>
      </c>
    </row>
    <row r="527" ht="17.1" customHeight="1" spans="1:3">
      <c r="A527" s="30">
        <v>2070399</v>
      </c>
      <c r="B527" s="30" t="s">
        <v>1031</v>
      </c>
      <c r="C527" s="164">
        <v>0</v>
      </c>
    </row>
    <row r="528" ht="17.1" customHeight="1" spans="1:3">
      <c r="A528" s="30">
        <v>20706</v>
      </c>
      <c r="B528" s="80" t="s">
        <v>1032</v>
      </c>
      <c r="C528" s="31">
        <f>SUM(C529:C536)</f>
        <v>621</v>
      </c>
    </row>
    <row r="529" ht="17.1" customHeight="1" spans="1:3">
      <c r="A529" s="30">
        <v>2070601</v>
      </c>
      <c r="B529" s="68" t="s">
        <v>679</v>
      </c>
      <c r="C529" s="164">
        <v>510</v>
      </c>
    </row>
    <row r="530" ht="17.1" customHeight="1" spans="1:3">
      <c r="A530" s="30">
        <v>2070602</v>
      </c>
      <c r="B530" s="68" t="s">
        <v>680</v>
      </c>
      <c r="C530" s="164">
        <v>101</v>
      </c>
    </row>
    <row r="531" ht="17.1" customHeight="1" spans="1:3">
      <c r="A531" s="30">
        <v>2070603</v>
      </c>
      <c r="B531" s="68" t="s">
        <v>681</v>
      </c>
      <c r="C531" s="164">
        <v>0</v>
      </c>
    </row>
    <row r="532" ht="17.1" customHeight="1" spans="1:3">
      <c r="A532" s="30">
        <v>2070604</v>
      </c>
      <c r="B532" s="68" t="s">
        <v>1033</v>
      </c>
      <c r="C532" s="164">
        <v>0</v>
      </c>
    </row>
    <row r="533" ht="17.1" customHeight="1" spans="1:3">
      <c r="A533" s="30">
        <v>2070605</v>
      </c>
      <c r="B533" s="68" t="s">
        <v>1034</v>
      </c>
      <c r="C533" s="164">
        <v>0</v>
      </c>
    </row>
    <row r="534" ht="17.1" customHeight="1" spans="1:3">
      <c r="A534" s="30">
        <v>2070606</v>
      </c>
      <c r="B534" s="68" t="s">
        <v>1035</v>
      </c>
      <c r="C534" s="164">
        <v>0</v>
      </c>
    </row>
    <row r="535" ht="17.1" customHeight="1" spans="1:3">
      <c r="A535" s="30">
        <v>2070607</v>
      </c>
      <c r="B535" s="68" t="s">
        <v>1036</v>
      </c>
      <c r="C535" s="164">
        <v>0</v>
      </c>
    </row>
    <row r="536" ht="17.1" customHeight="1" spans="1:3">
      <c r="A536" s="30">
        <v>2070699</v>
      </c>
      <c r="B536" s="68" t="s">
        <v>1037</v>
      </c>
      <c r="C536" s="164">
        <v>10</v>
      </c>
    </row>
    <row r="537" ht="17.1" customHeight="1" spans="1:3">
      <c r="A537" s="30">
        <v>20708</v>
      </c>
      <c r="B537" s="80" t="s">
        <v>1038</v>
      </c>
      <c r="C537" s="31">
        <f>SUM(C538:C544)</f>
        <v>39</v>
      </c>
    </row>
    <row r="538" ht="17.1" customHeight="1" spans="1:3">
      <c r="A538" s="30">
        <v>2070801</v>
      </c>
      <c r="B538" s="68" t="s">
        <v>679</v>
      </c>
      <c r="C538" s="164">
        <v>0</v>
      </c>
    </row>
    <row r="539" ht="17.1" customHeight="1" spans="1:3">
      <c r="A539" s="30">
        <v>2070802</v>
      </c>
      <c r="B539" s="68" t="s">
        <v>680</v>
      </c>
      <c r="C539" s="164">
        <v>0</v>
      </c>
    </row>
    <row r="540" ht="17.1" customHeight="1" spans="1:3">
      <c r="A540" s="30">
        <v>2070803</v>
      </c>
      <c r="B540" s="68" t="s">
        <v>681</v>
      </c>
      <c r="C540" s="164">
        <v>0</v>
      </c>
    </row>
    <row r="541" ht="17.1" customHeight="1" spans="1:3">
      <c r="A541" s="30">
        <v>2070806</v>
      </c>
      <c r="B541" s="68" t="s">
        <v>1039</v>
      </c>
      <c r="C541" s="164">
        <v>0</v>
      </c>
    </row>
    <row r="542" ht="17.1" customHeight="1" spans="1:3">
      <c r="A542" s="30">
        <v>2070807</v>
      </c>
      <c r="B542" s="68" t="s">
        <v>1040</v>
      </c>
      <c r="C542" s="164">
        <v>0</v>
      </c>
    </row>
    <row r="543" ht="17.1" customHeight="1" spans="1:3">
      <c r="A543" s="30">
        <v>2070808</v>
      </c>
      <c r="B543" s="68" t="s">
        <v>1041</v>
      </c>
      <c r="C543" s="164">
        <v>0</v>
      </c>
    </row>
    <row r="544" ht="17.1" customHeight="1" spans="1:3">
      <c r="A544" s="30">
        <v>2070899</v>
      </c>
      <c r="B544" s="68" t="s">
        <v>1042</v>
      </c>
      <c r="C544" s="164">
        <v>39</v>
      </c>
    </row>
    <row r="545" ht="17.1" customHeight="1" spans="1:3">
      <c r="A545" s="30">
        <v>20799</v>
      </c>
      <c r="B545" s="151" t="s">
        <v>1043</v>
      </c>
      <c r="C545" s="31">
        <f>SUM(C546:C548)</f>
        <v>96</v>
      </c>
    </row>
    <row r="546" ht="17.1" customHeight="1" spans="1:3">
      <c r="A546" s="30">
        <v>2079902</v>
      </c>
      <c r="B546" s="30" t="s">
        <v>1044</v>
      </c>
      <c r="C546" s="164">
        <v>36</v>
      </c>
    </row>
    <row r="547" ht="17.1" customHeight="1" spans="1:3">
      <c r="A547" s="30">
        <v>2079903</v>
      </c>
      <c r="B547" s="30" t="s">
        <v>1045</v>
      </c>
      <c r="C547" s="164">
        <v>0</v>
      </c>
    </row>
    <row r="548" ht="17.1" customHeight="1" spans="1:3">
      <c r="A548" s="30">
        <v>2079999</v>
      </c>
      <c r="B548" s="30" t="s">
        <v>1046</v>
      </c>
      <c r="C548" s="164">
        <v>60</v>
      </c>
    </row>
    <row r="549" ht="17.1" customHeight="1" spans="1:3">
      <c r="A549" s="30">
        <v>208</v>
      </c>
      <c r="B549" s="151" t="s">
        <v>1047</v>
      </c>
      <c r="C549" s="31">
        <f>SUM(C550,C569,C577,C579,C588,C592,C602,C611,C618,C626,C635,C641,C644,C647,C650,C653,C656,C660,C664,C672,C675)</f>
        <v>75650</v>
      </c>
    </row>
    <row r="550" ht="17.1" customHeight="1" spans="1:3">
      <c r="A550" s="30">
        <v>20801</v>
      </c>
      <c r="B550" s="151" t="s">
        <v>1048</v>
      </c>
      <c r="C550" s="31">
        <f>SUM(C551:C568)</f>
        <v>6924</v>
      </c>
    </row>
    <row r="551" ht="17.1" customHeight="1" spans="1:3">
      <c r="A551" s="30">
        <v>2080101</v>
      </c>
      <c r="B551" s="30" t="s">
        <v>679</v>
      </c>
      <c r="C551" s="164">
        <v>912</v>
      </c>
    </row>
    <row r="552" ht="17.1" customHeight="1" spans="1:3">
      <c r="A552" s="30">
        <v>2080102</v>
      </c>
      <c r="B552" s="30" t="s">
        <v>680</v>
      </c>
      <c r="C552" s="164">
        <v>4659</v>
      </c>
    </row>
    <row r="553" ht="17.1" customHeight="1" spans="1:3">
      <c r="A553" s="30">
        <v>2080103</v>
      </c>
      <c r="B553" s="30" t="s">
        <v>681</v>
      </c>
      <c r="C553" s="164">
        <v>0</v>
      </c>
    </row>
    <row r="554" ht="17.1" customHeight="1" spans="1:3">
      <c r="A554" s="30">
        <v>2080104</v>
      </c>
      <c r="B554" s="30" t="s">
        <v>1049</v>
      </c>
      <c r="C554" s="164">
        <v>0</v>
      </c>
    </row>
    <row r="555" ht="17.1" customHeight="1" spans="1:3">
      <c r="A555" s="30">
        <v>2080105</v>
      </c>
      <c r="B555" s="30" t="s">
        <v>1050</v>
      </c>
      <c r="C555" s="164">
        <v>0</v>
      </c>
    </row>
    <row r="556" ht="17.1" customHeight="1" spans="1:3">
      <c r="A556" s="30">
        <v>2080106</v>
      </c>
      <c r="B556" s="30" t="s">
        <v>1051</v>
      </c>
      <c r="C556" s="164">
        <v>13</v>
      </c>
    </row>
    <row r="557" ht="17.1" customHeight="1" spans="1:3">
      <c r="A557" s="30">
        <v>2080107</v>
      </c>
      <c r="B557" s="30" t="s">
        <v>1052</v>
      </c>
      <c r="C557" s="164">
        <v>0</v>
      </c>
    </row>
    <row r="558" ht="17.1" customHeight="1" spans="1:3">
      <c r="A558" s="30">
        <v>2080108</v>
      </c>
      <c r="B558" s="30" t="s">
        <v>720</v>
      </c>
      <c r="C558" s="164">
        <v>0</v>
      </c>
    </row>
    <row r="559" ht="17.1" customHeight="1" spans="1:3">
      <c r="A559" s="30">
        <v>2080109</v>
      </c>
      <c r="B559" s="30" t="s">
        <v>1053</v>
      </c>
      <c r="C559" s="164">
        <v>0</v>
      </c>
    </row>
    <row r="560" ht="17.1" customHeight="1" spans="1:3">
      <c r="A560" s="30">
        <v>2080110</v>
      </c>
      <c r="B560" s="30" t="s">
        <v>1054</v>
      </c>
      <c r="C560" s="164">
        <v>0</v>
      </c>
    </row>
    <row r="561" ht="17.1" customHeight="1" spans="1:3">
      <c r="A561" s="30">
        <v>2080111</v>
      </c>
      <c r="B561" s="30" t="s">
        <v>1055</v>
      </c>
      <c r="C561" s="164">
        <v>0</v>
      </c>
    </row>
    <row r="562" ht="17.1" customHeight="1" spans="1:3">
      <c r="A562" s="30">
        <v>2080112</v>
      </c>
      <c r="B562" s="30" t="s">
        <v>1056</v>
      </c>
      <c r="C562" s="164">
        <v>0</v>
      </c>
    </row>
    <row r="563" ht="17.1" customHeight="1" spans="1:3">
      <c r="A563" s="30">
        <v>2080113</v>
      </c>
      <c r="B563" s="30" t="s">
        <v>1057</v>
      </c>
      <c r="C563" s="164">
        <v>0</v>
      </c>
    </row>
    <row r="564" ht="17.1" customHeight="1" spans="1:3">
      <c r="A564" s="30">
        <v>2080114</v>
      </c>
      <c r="B564" s="30" t="s">
        <v>1058</v>
      </c>
      <c r="C564" s="164">
        <v>0</v>
      </c>
    </row>
    <row r="565" ht="17.1" customHeight="1" spans="1:3">
      <c r="A565" s="30">
        <v>2080115</v>
      </c>
      <c r="B565" s="30" t="s">
        <v>1059</v>
      </c>
      <c r="C565" s="164">
        <v>0</v>
      </c>
    </row>
    <row r="566" ht="17.1" customHeight="1" spans="1:3">
      <c r="A566" s="30">
        <v>2080116</v>
      </c>
      <c r="B566" s="30" t="s">
        <v>1060</v>
      </c>
      <c r="C566" s="164">
        <v>0</v>
      </c>
    </row>
    <row r="567" ht="17.1" customHeight="1" spans="1:3">
      <c r="A567" s="30">
        <v>2080150</v>
      </c>
      <c r="B567" s="30" t="s">
        <v>688</v>
      </c>
      <c r="C567" s="164">
        <v>0</v>
      </c>
    </row>
    <row r="568" ht="17.1" customHeight="1" spans="1:3">
      <c r="A568" s="30">
        <v>2080199</v>
      </c>
      <c r="B568" s="30" t="s">
        <v>1061</v>
      </c>
      <c r="C568" s="164">
        <v>1340</v>
      </c>
    </row>
    <row r="569" ht="17.1" customHeight="1" spans="1:3">
      <c r="A569" s="30">
        <v>20802</v>
      </c>
      <c r="B569" s="151" t="s">
        <v>1062</v>
      </c>
      <c r="C569" s="31">
        <f>SUM(C570:C576)</f>
        <v>2503</v>
      </c>
    </row>
    <row r="570" ht="17.1" customHeight="1" spans="1:3">
      <c r="A570" s="30">
        <v>2080201</v>
      </c>
      <c r="B570" s="30" t="s">
        <v>679</v>
      </c>
      <c r="C570" s="164">
        <v>1636</v>
      </c>
    </row>
    <row r="571" ht="17.1" customHeight="1" spans="1:3">
      <c r="A571" s="30">
        <v>2080202</v>
      </c>
      <c r="B571" s="30" t="s">
        <v>680</v>
      </c>
      <c r="C571" s="164">
        <v>250</v>
      </c>
    </row>
    <row r="572" ht="17.1" customHeight="1" spans="1:3">
      <c r="A572" s="30">
        <v>2080203</v>
      </c>
      <c r="B572" s="30" t="s">
        <v>681</v>
      </c>
      <c r="C572" s="164">
        <v>20</v>
      </c>
    </row>
    <row r="573" ht="17.1" customHeight="1" spans="1:3">
      <c r="A573" s="30">
        <v>2080206</v>
      </c>
      <c r="B573" s="30" t="s">
        <v>1063</v>
      </c>
      <c r="C573" s="164">
        <v>0</v>
      </c>
    </row>
    <row r="574" ht="17.1" customHeight="1" spans="1:3">
      <c r="A574" s="30">
        <v>2080207</v>
      </c>
      <c r="B574" s="30" t="s">
        <v>1064</v>
      </c>
      <c r="C574" s="164">
        <v>0</v>
      </c>
    </row>
    <row r="575" ht="17.1" customHeight="1" spans="1:3">
      <c r="A575" s="30">
        <v>2080208</v>
      </c>
      <c r="B575" s="30" t="s">
        <v>1065</v>
      </c>
      <c r="C575" s="164">
        <v>0</v>
      </c>
    </row>
    <row r="576" ht="17.1" customHeight="1" spans="1:3">
      <c r="A576" s="30">
        <v>2080299</v>
      </c>
      <c r="B576" s="30" t="s">
        <v>1066</v>
      </c>
      <c r="C576" s="164">
        <v>597</v>
      </c>
    </row>
    <row r="577" ht="17.1" customHeight="1" spans="1:3">
      <c r="A577" s="30">
        <v>20804</v>
      </c>
      <c r="B577" s="151" t="s">
        <v>1067</v>
      </c>
      <c r="C577" s="31">
        <f>C578</f>
        <v>0</v>
      </c>
    </row>
    <row r="578" ht="17.1" customHeight="1" spans="1:3">
      <c r="A578" s="30">
        <v>2080402</v>
      </c>
      <c r="B578" s="30" t="s">
        <v>1068</v>
      </c>
      <c r="C578" s="164">
        <v>0</v>
      </c>
    </row>
    <row r="579" ht="17.1" customHeight="1" spans="1:3">
      <c r="A579" s="30">
        <v>20805</v>
      </c>
      <c r="B579" s="151" t="s">
        <v>1069</v>
      </c>
      <c r="C579" s="31">
        <f>SUM(C580:C587)</f>
        <v>12377</v>
      </c>
    </row>
    <row r="580" ht="17.1" customHeight="1" spans="1:3">
      <c r="A580" s="30">
        <v>2080501</v>
      </c>
      <c r="B580" s="30" t="s">
        <v>1070</v>
      </c>
      <c r="C580" s="164">
        <v>129</v>
      </c>
    </row>
    <row r="581" ht="17.1" customHeight="1" spans="1:3">
      <c r="A581" s="30">
        <v>2080502</v>
      </c>
      <c r="B581" s="30" t="s">
        <v>1071</v>
      </c>
      <c r="C581" s="164">
        <v>0</v>
      </c>
    </row>
    <row r="582" ht="17.1" customHeight="1" spans="1:3">
      <c r="A582" s="30">
        <v>2080503</v>
      </c>
      <c r="B582" s="30" t="s">
        <v>1072</v>
      </c>
      <c r="C582" s="164">
        <v>0</v>
      </c>
    </row>
    <row r="583" ht="17.1" customHeight="1" spans="1:3">
      <c r="A583" s="30">
        <v>2080505</v>
      </c>
      <c r="B583" s="30" t="s">
        <v>1073</v>
      </c>
      <c r="C583" s="164">
        <v>232</v>
      </c>
    </row>
    <row r="584" ht="17.1" customHeight="1" spans="1:3">
      <c r="A584" s="30">
        <v>2080506</v>
      </c>
      <c r="B584" s="30" t="s">
        <v>1074</v>
      </c>
      <c r="C584" s="164">
        <v>21</v>
      </c>
    </row>
    <row r="585" ht="17.1" customHeight="1" spans="1:3">
      <c r="A585" s="30">
        <v>2080507</v>
      </c>
      <c r="B585" s="30" t="s">
        <v>1075</v>
      </c>
      <c r="C585" s="164">
        <v>11898</v>
      </c>
    </row>
    <row r="586" ht="17.1" customHeight="1" spans="1:3">
      <c r="A586" s="30">
        <v>2080508</v>
      </c>
      <c r="B586" s="30" t="s">
        <v>1076</v>
      </c>
      <c r="C586" s="164">
        <v>0</v>
      </c>
    </row>
    <row r="587" ht="17.1" customHeight="1" spans="1:3">
      <c r="A587" s="30">
        <v>2080599</v>
      </c>
      <c r="B587" s="30" t="s">
        <v>1077</v>
      </c>
      <c r="C587" s="164">
        <v>97</v>
      </c>
    </row>
    <row r="588" ht="17.1" customHeight="1" spans="1:3">
      <c r="A588" s="30">
        <v>20806</v>
      </c>
      <c r="B588" s="151" t="s">
        <v>1078</v>
      </c>
      <c r="C588" s="31">
        <f>SUM(C589:C591)</f>
        <v>0</v>
      </c>
    </row>
    <row r="589" ht="17.1" customHeight="1" spans="1:3">
      <c r="A589" s="30">
        <v>2080601</v>
      </c>
      <c r="B589" s="30" t="s">
        <v>1079</v>
      </c>
      <c r="C589" s="164">
        <v>0</v>
      </c>
    </row>
    <row r="590" ht="17.1" customHeight="1" spans="1:3">
      <c r="A590" s="30">
        <v>2080602</v>
      </c>
      <c r="B590" s="30" t="s">
        <v>1080</v>
      </c>
      <c r="C590" s="164">
        <v>0</v>
      </c>
    </row>
    <row r="591" ht="17.1" customHeight="1" spans="1:3">
      <c r="A591" s="30">
        <v>2080699</v>
      </c>
      <c r="B591" s="30" t="s">
        <v>1081</v>
      </c>
      <c r="C591" s="164">
        <v>0</v>
      </c>
    </row>
    <row r="592" ht="17.1" customHeight="1" spans="1:3">
      <c r="A592" s="30">
        <v>20807</v>
      </c>
      <c r="B592" s="151" t="s">
        <v>1082</v>
      </c>
      <c r="C592" s="31">
        <f>SUM(C593:C601)</f>
        <v>2899</v>
      </c>
    </row>
    <row r="593" ht="17.1" customHeight="1" spans="1:3">
      <c r="A593" s="30">
        <v>2080701</v>
      </c>
      <c r="B593" s="30" t="s">
        <v>1083</v>
      </c>
      <c r="C593" s="164">
        <v>0</v>
      </c>
    </row>
    <row r="594" ht="17.1" customHeight="1" spans="1:3">
      <c r="A594" s="30">
        <v>2080702</v>
      </c>
      <c r="B594" s="30" t="s">
        <v>1084</v>
      </c>
      <c r="C594" s="164">
        <v>0</v>
      </c>
    </row>
    <row r="595" ht="17.1" customHeight="1" spans="1:3">
      <c r="A595" s="30">
        <v>2080704</v>
      </c>
      <c r="B595" s="30" t="s">
        <v>1085</v>
      </c>
      <c r="C595" s="164">
        <v>0</v>
      </c>
    </row>
    <row r="596" ht="17.1" customHeight="1" spans="1:3">
      <c r="A596" s="30">
        <v>2080705</v>
      </c>
      <c r="B596" s="30" t="s">
        <v>1086</v>
      </c>
      <c r="C596" s="164">
        <v>0</v>
      </c>
    </row>
    <row r="597" ht="17.1" customHeight="1" spans="1:3">
      <c r="A597" s="30">
        <v>2080709</v>
      </c>
      <c r="B597" s="30" t="s">
        <v>1087</v>
      </c>
      <c r="C597" s="164">
        <v>0</v>
      </c>
    </row>
    <row r="598" ht="17.1" customHeight="1" spans="1:3">
      <c r="A598" s="30">
        <v>2080711</v>
      </c>
      <c r="B598" s="30" t="s">
        <v>1088</v>
      </c>
      <c r="C598" s="164">
        <v>0</v>
      </c>
    </row>
    <row r="599" ht="17.1" customHeight="1" spans="1:3">
      <c r="A599" s="30">
        <v>2080712</v>
      </c>
      <c r="B599" s="30" t="s">
        <v>1089</v>
      </c>
      <c r="C599" s="164">
        <v>0</v>
      </c>
    </row>
    <row r="600" ht="17.1" customHeight="1" spans="1:3">
      <c r="A600" s="30">
        <v>2080713</v>
      </c>
      <c r="B600" s="30" t="s">
        <v>1090</v>
      </c>
      <c r="C600" s="164">
        <v>0</v>
      </c>
    </row>
    <row r="601" ht="17.1" customHeight="1" spans="1:3">
      <c r="A601" s="30">
        <v>2080799</v>
      </c>
      <c r="B601" s="30" t="s">
        <v>1091</v>
      </c>
      <c r="C601" s="164">
        <v>2899</v>
      </c>
    </row>
    <row r="602" ht="17.1" customHeight="1" spans="1:3">
      <c r="A602" s="30">
        <v>20808</v>
      </c>
      <c r="B602" s="151" t="s">
        <v>1092</v>
      </c>
      <c r="C602" s="31">
        <f>SUM(C603:C610)</f>
        <v>10834</v>
      </c>
    </row>
    <row r="603" ht="17.1" customHeight="1" spans="1:3">
      <c r="A603" s="30">
        <v>2080801</v>
      </c>
      <c r="B603" s="30" t="s">
        <v>1093</v>
      </c>
      <c r="C603" s="164">
        <v>2859</v>
      </c>
    </row>
    <row r="604" ht="17.1" customHeight="1" spans="1:3">
      <c r="A604" s="30">
        <v>2080802</v>
      </c>
      <c r="B604" s="30" t="s">
        <v>1094</v>
      </c>
      <c r="C604" s="164">
        <v>0</v>
      </c>
    </row>
    <row r="605" ht="17.1" customHeight="1" spans="1:3">
      <c r="A605" s="30">
        <v>2080803</v>
      </c>
      <c r="B605" s="30" t="s">
        <v>1095</v>
      </c>
      <c r="C605" s="164">
        <v>3</v>
      </c>
    </row>
    <row r="606" ht="17.1" customHeight="1" spans="1:3">
      <c r="A606" s="30">
        <v>2080805</v>
      </c>
      <c r="B606" s="30" t="s">
        <v>1096</v>
      </c>
      <c r="C606" s="164">
        <v>0</v>
      </c>
    </row>
    <row r="607" ht="17.1" customHeight="1" spans="1:3">
      <c r="A607" s="30">
        <v>2080806</v>
      </c>
      <c r="B607" s="30" t="s">
        <v>1097</v>
      </c>
      <c r="C607" s="164">
        <v>735</v>
      </c>
    </row>
    <row r="608" ht="17.1" customHeight="1" spans="1:3">
      <c r="A608" s="30">
        <v>2080807</v>
      </c>
      <c r="B608" s="30" t="s">
        <v>1098</v>
      </c>
      <c r="C608" s="164">
        <v>0</v>
      </c>
    </row>
    <row r="609" ht="17.1" customHeight="1" spans="1:3">
      <c r="A609" s="30">
        <v>2080808</v>
      </c>
      <c r="B609" s="30" t="s">
        <v>1099</v>
      </c>
      <c r="C609" s="164">
        <v>0</v>
      </c>
    </row>
    <row r="610" ht="17.1" customHeight="1" spans="1:3">
      <c r="A610" s="30">
        <v>2080899</v>
      </c>
      <c r="B610" s="30" t="s">
        <v>1100</v>
      </c>
      <c r="C610" s="164">
        <v>7237</v>
      </c>
    </row>
    <row r="611" ht="17.1" customHeight="1" spans="1:3">
      <c r="A611" s="30">
        <v>20809</v>
      </c>
      <c r="B611" s="151" t="s">
        <v>1101</v>
      </c>
      <c r="C611" s="31">
        <f>SUM(C612:C617)</f>
        <v>646</v>
      </c>
    </row>
    <row r="612" ht="17.1" customHeight="1" spans="1:3">
      <c r="A612" s="30">
        <v>2080901</v>
      </c>
      <c r="B612" s="30" t="s">
        <v>1102</v>
      </c>
      <c r="C612" s="164">
        <v>81</v>
      </c>
    </row>
    <row r="613" ht="17.1" customHeight="1" spans="1:3">
      <c r="A613" s="30">
        <v>2080902</v>
      </c>
      <c r="B613" s="30" t="s">
        <v>1103</v>
      </c>
      <c r="C613" s="164">
        <v>0</v>
      </c>
    </row>
    <row r="614" ht="17.1" customHeight="1" spans="1:3">
      <c r="A614" s="30">
        <v>2080903</v>
      </c>
      <c r="B614" s="30" t="s">
        <v>1104</v>
      </c>
      <c r="C614" s="164">
        <v>334</v>
      </c>
    </row>
    <row r="615" ht="17.1" customHeight="1" spans="1:3">
      <c r="A615" s="30">
        <v>2080904</v>
      </c>
      <c r="B615" s="30" t="s">
        <v>1105</v>
      </c>
      <c r="C615" s="164">
        <v>13</v>
      </c>
    </row>
    <row r="616" ht="17.1" customHeight="1" spans="1:3">
      <c r="A616" s="30">
        <v>2080905</v>
      </c>
      <c r="B616" s="30" t="s">
        <v>1106</v>
      </c>
      <c r="C616" s="164">
        <v>0</v>
      </c>
    </row>
    <row r="617" ht="17.1" customHeight="1" spans="1:3">
      <c r="A617" s="30">
        <v>2080999</v>
      </c>
      <c r="B617" s="30" t="s">
        <v>1107</v>
      </c>
      <c r="C617" s="164">
        <v>218</v>
      </c>
    </row>
    <row r="618" ht="17.1" customHeight="1" spans="1:3">
      <c r="A618" s="30">
        <v>20810</v>
      </c>
      <c r="B618" s="151" t="s">
        <v>1108</v>
      </c>
      <c r="C618" s="31">
        <f>SUM(C619:C625)</f>
        <v>1941</v>
      </c>
    </row>
    <row r="619" ht="17.1" customHeight="1" spans="1:3">
      <c r="A619" s="30">
        <v>2081001</v>
      </c>
      <c r="B619" s="30" t="s">
        <v>1109</v>
      </c>
      <c r="C619" s="164">
        <v>411</v>
      </c>
    </row>
    <row r="620" ht="17.1" customHeight="1" spans="1:3">
      <c r="A620" s="30">
        <v>2081002</v>
      </c>
      <c r="B620" s="30" t="s">
        <v>1110</v>
      </c>
      <c r="C620" s="164">
        <v>1334</v>
      </c>
    </row>
    <row r="621" ht="17.1" customHeight="1" spans="1:3">
      <c r="A621" s="30">
        <v>2081003</v>
      </c>
      <c r="B621" s="30" t="s">
        <v>1111</v>
      </c>
      <c r="C621" s="164">
        <v>0</v>
      </c>
    </row>
    <row r="622" ht="17.1" customHeight="1" spans="1:3">
      <c r="A622" s="30">
        <v>2081004</v>
      </c>
      <c r="B622" s="30" t="s">
        <v>1112</v>
      </c>
      <c r="C622" s="164">
        <v>78</v>
      </c>
    </row>
    <row r="623" ht="17.1" customHeight="1" spans="1:3">
      <c r="A623" s="30">
        <v>2081005</v>
      </c>
      <c r="B623" s="30" t="s">
        <v>1113</v>
      </c>
      <c r="C623" s="164">
        <v>0</v>
      </c>
    </row>
    <row r="624" ht="17.1" customHeight="1" spans="1:3">
      <c r="A624" s="30">
        <v>2081006</v>
      </c>
      <c r="B624" s="30" t="s">
        <v>1114</v>
      </c>
      <c r="C624" s="164">
        <v>108</v>
      </c>
    </row>
    <row r="625" ht="17.1" customHeight="1" spans="1:3">
      <c r="A625" s="30">
        <v>2081099</v>
      </c>
      <c r="B625" s="30" t="s">
        <v>1115</v>
      </c>
      <c r="C625" s="164">
        <v>10</v>
      </c>
    </row>
    <row r="626" ht="17.1" customHeight="1" spans="1:3">
      <c r="A626" s="30">
        <v>20811</v>
      </c>
      <c r="B626" s="151" t="s">
        <v>1116</v>
      </c>
      <c r="C626" s="31">
        <f>SUM(C627:C634)</f>
        <v>3236</v>
      </c>
    </row>
    <row r="627" ht="17.1" customHeight="1" spans="1:3">
      <c r="A627" s="30">
        <v>2081101</v>
      </c>
      <c r="B627" s="30" t="s">
        <v>679</v>
      </c>
      <c r="C627" s="164">
        <v>94</v>
      </c>
    </row>
    <row r="628" ht="17.1" customHeight="1" spans="1:3">
      <c r="A628" s="30">
        <v>2081102</v>
      </c>
      <c r="B628" s="30" t="s">
        <v>680</v>
      </c>
      <c r="C628" s="164">
        <v>381</v>
      </c>
    </row>
    <row r="629" ht="17.1" customHeight="1" spans="1:3">
      <c r="A629" s="30">
        <v>2081103</v>
      </c>
      <c r="B629" s="30" t="s">
        <v>681</v>
      </c>
      <c r="C629" s="164">
        <v>0</v>
      </c>
    </row>
    <row r="630" ht="17.1" customHeight="1" spans="1:3">
      <c r="A630" s="30">
        <v>2081104</v>
      </c>
      <c r="B630" s="30" t="s">
        <v>1117</v>
      </c>
      <c r="C630" s="164">
        <v>0</v>
      </c>
    </row>
    <row r="631" ht="17.1" customHeight="1" spans="1:3">
      <c r="A631" s="30">
        <v>2081105</v>
      </c>
      <c r="B631" s="30" t="s">
        <v>1118</v>
      </c>
      <c r="C631" s="164">
        <v>10</v>
      </c>
    </row>
    <row r="632" ht="17.1" customHeight="1" spans="1:3">
      <c r="A632" s="30">
        <v>2081106</v>
      </c>
      <c r="B632" s="30" t="s">
        <v>1119</v>
      </c>
      <c r="C632" s="164">
        <v>0</v>
      </c>
    </row>
    <row r="633" ht="17.1" customHeight="1" spans="1:3">
      <c r="A633" s="30">
        <v>2081107</v>
      </c>
      <c r="B633" s="30" t="s">
        <v>1120</v>
      </c>
      <c r="C633" s="164">
        <v>2670</v>
      </c>
    </row>
    <row r="634" ht="17.1" customHeight="1" spans="1:3">
      <c r="A634" s="30">
        <v>2081199</v>
      </c>
      <c r="B634" s="30" t="s">
        <v>1121</v>
      </c>
      <c r="C634" s="164">
        <v>81</v>
      </c>
    </row>
    <row r="635" ht="17.1" customHeight="1" spans="1:3">
      <c r="A635" s="30">
        <v>20816</v>
      </c>
      <c r="B635" s="151" t="s">
        <v>1122</v>
      </c>
      <c r="C635" s="31">
        <f>SUM(C636:C640)</f>
        <v>0</v>
      </c>
    </row>
    <row r="636" ht="17.1" customHeight="1" spans="1:3">
      <c r="A636" s="30">
        <v>2081601</v>
      </c>
      <c r="B636" s="30" t="s">
        <v>679</v>
      </c>
      <c r="C636" s="164">
        <v>0</v>
      </c>
    </row>
    <row r="637" ht="17.1" customHeight="1" spans="1:3">
      <c r="A637" s="30">
        <v>2081602</v>
      </c>
      <c r="B637" s="30" t="s">
        <v>680</v>
      </c>
      <c r="C637" s="164">
        <v>0</v>
      </c>
    </row>
    <row r="638" ht="17.1" customHeight="1" spans="1:3">
      <c r="A638" s="30">
        <v>2081603</v>
      </c>
      <c r="B638" s="30" t="s">
        <v>681</v>
      </c>
      <c r="C638" s="164">
        <v>0</v>
      </c>
    </row>
    <row r="639" ht="17.1" customHeight="1" spans="1:3">
      <c r="A639" s="30">
        <v>2081650</v>
      </c>
      <c r="B639" s="30" t="s">
        <v>688</v>
      </c>
      <c r="C639" s="164">
        <v>0</v>
      </c>
    </row>
    <row r="640" ht="17.1" customHeight="1" spans="1:3">
      <c r="A640" s="30">
        <v>2081699</v>
      </c>
      <c r="B640" s="30" t="s">
        <v>1123</v>
      </c>
      <c r="C640" s="164">
        <v>0</v>
      </c>
    </row>
    <row r="641" ht="17.1" customHeight="1" spans="1:3">
      <c r="A641" s="30">
        <v>20819</v>
      </c>
      <c r="B641" s="151" t="s">
        <v>1124</v>
      </c>
      <c r="C641" s="31">
        <f>SUM(C642:C643)</f>
        <v>18102</v>
      </c>
    </row>
    <row r="642" ht="17.1" customHeight="1" spans="1:3">
      <c r="A642" s="30">
        <v>2081901</v>
      </c>
      <c r="B642" s="30" t="s">
        <v>1125</v>
      </c>
      <c r="C642" s="164">
        <v>763</v>
      </c>
    </row>
    <row r="643" ht="17.1" customHeight="1" spans="1:3">
      <c r="A643" s="30">
        <v>2081902</v>
      </c>
      <c r="B643" s="30" t="s">
        <v>1126</v>
      </c>
      <c r="C643" s="164">
        <v>17339</v>
      </c>
    </row>
    <row r="644" ht="17.1" customHeight="1" spans="1:3">
      <c r="A644" s="30">
        <v>20820</v>
      </c>
      <c r="B644" s="151" t="s">
        <v>1127</v>
      </c>
      <c r="C644" s="31">
        <f>SUM(C645:C646)</f>
        <v>361</v>
      </c>
    </row>
    <row r="645" ht="17.1" customHeight="1" spans="1:3">
      <c r="A645" s="30">
        <v>2082001</v>
      </c>
      <c r="B645" s="30" t="s">
        <v>1128</v>
      </c>
      <c r="C645" s="164">
        <v>261</v>
      </c>
    </row>
    <row r="646" ht="17.1" customHeight="1" spans="1:3">
      <c r="A646" s="30">
        <v>2082002</v>
      </c>
      <c r="B646" s="30" t="s">
        <v>1129</v>
      </c>
      <c r="C646" s="164">
        <v>100</v>
      </c>
    </row>
    <row r="647" ht="17.1" customHeight="1" spans="1:3">
      <c r="A647" s="30">
        <v>20821</v>
      </c>
      <c r="B647" s="151" t="s">
        <v>1130</v>
      </c>
      <c r="C647" s="31">
        <f>SUM(C648:C649)</f>
        <v>9610</v>
      </c>
    </row>
    <row r="648" ht="17.1" customHeight="1" spans="1:3">
      <c r="A648" s="30">
        <v>2082101</v>
      </c>
      <c r="B648" s="30" t="s">
        <v>1131</v>
      </c>
      <c r="C648" s="164">
        <v>0</v>
      </c>
    </row>
    <row r="649" ht="17.1" customHeight="1" spans="1:3">
      <c r="A649" s="30">
        <v>2082102</v>
      </c>
      <c r="B649" s="30" t="s">
        <v>1132</v>
      </c>
      <c r="C649" s="164">
        <v>9610</v>
      </c>
    </row>
    <row r="650" ht="17.1" customHeight="1" spans="1:3">
      <c r="A650" s="30">
        <v>20824</v>
      </c>
      <c r="B650" s="151" t="s">
        <v>1133</v>
      </c>
      <c r="C650" s="31">
        <f>SUM(C651:C652)</f>
        <v>0</v>
      </c>
    </row>
    <row r="651" ht="17.1" customHeight="1" spans="1:3">
      <c r="A651" s="30">
        <v>2082401</v>
      </c>
      <c r="B651" s="30" t="s">
        <v>1134</v>
      </c>
      <c r="C651" s="164">
        <v>0</v>
      </c>
    </row>
    <row r="652" ht="17.1" customHeight="1" spans="1:3">
      <c r="A652" s="30">
        <v>2082402</v>
      </c>
      <c r="B652" s="30" t="s">
        <v>1135</v>
      </c>
      <c r="C652" s="164">
        <v>0</v>
      </c>
    </row>
    <row r="653" ht="17.1" customHeight="1" spans="1:3">
      <c r="A653" s="30">
        <v>20825</v>
      </c>
      <c r="B653" s="151" t="s">
        <v>1136</v>
      </c>
      <c r="C653" s="31">
        <f>SUM(C654:C655)</f>
        <v>0</v>
      </c>
    </row>
    <row r="654" ht="17.1" customHeight="1" spans="1:3">
      <c r="A654" s="30">
        <v>2082501</v>
      </c>
      <c r="B654" s="30" t="s">
        <v>1137</v>
      </c>
      <c r="C654" s="164">
        <v>0</v>
      </c>
    </row>
    <row r="655" ht="17.1" customHeight="1" spans="1:3">
      <c r="A655" s="30">
        <v>2082502</v>
      </c>
      <c r="B655" s="30" t="s">
        <v>1138</v>
      </c>
      <c r="C655" s="164">
        <v>0</v>
      </c>
    </row>
    <row r="656" ht="17.1" customHeight="1" spans="1:3">
      <c r="A656" s="30">
        <v>20826</v>
      </c>
      <c r="B656" s="151" t="s">
        <v>1139</v>
      </c>
      <c r="C656" s="31">
        <f>SUM(C657:C659)</f>
        <v>3840</v>
      </c>
    </row>
    <row r="657" ht="17.1" customHeight="1" spans="1:3">
      <c r="A657" s="30">
        <v>2082601</v>
      </c>
      <c r="B657" s="30" t="s">
        <v>1140</v>
      </c>
      <c r="C657" s="164">
        <v>0</v>
      </c>
    </row>
    <row r="658" ht="17.1" customHeight="1" spans="1:3">
      <c r="A658" s="30">
        <v>2082602</v>
      </c>
      <c r="B658" s="30" t="s">
        <v>1141</v>
      </c>
      <c r="C658" s="164">
        <v>3840</v>
      </c>
    </row>
    <row r="659" ht="17.1" customHeight="1" spans="1:3">
      <c r="A659" s="30">
        <v>2082699</v>
      </c>
      <c r="B659" s="30" t="s">
        <v>1142</v>
      </c>
      <c r="C659" s="164">
        <v>0</v>
      </c>
    </row>
    <row r="660" ht="17.1" customHeight="1" spans="1:3">
      <c r="A660" s="30">
        <v>20827</v>
      </c>
      <c r="B660" s="151" t="s">
        <v>1143</v>
      </c>
      <c r="C660" s="31">
        <f>SUM(C661:C663)</f>
        <v>0</v>
      </c>
    </row>
    <row r="661" ht="17.1" customHeight="1" spans="1:3">
      <c r="A661" s="30">
        <v>2082701</v>
      </c>
      <c r="B661" s="30" t="s">
        <v>1144</v>
      </c>
      <c r="C661" s="164">
        <v>0</v>
      </c>
    </row>
    <row r="662" ht="17.1" customHeight="1" spans="1:3">
      <c r="A662" s="30">
        <v>2082702</v>
      </c>
      <c r="B662" s="30" t="s">
        <v>1145</v>
      </c>
      <c r="C662" s="164">
        <v>0</v>
      </c>
    </row>
    <row r="663" ht="17.1" customHeight="1" spans="1:3">
      <c r="A663" s="30">
        <v>2082799</v>
      </c>
      <c r="B663" s="30" t="s">
        <v>1146</v>
      </c>
      <c r="C663" s="164">
        <v>0</v>
      </c>
    </row>
    <row r="664" ht="17.1" customHeight="1" spans="1:3">
      <c r="A664" s="30">
        <v>20828</v>
      </c>
      <c r="B664" s="151" t="s">
        <v>1147</v>
      </c>
      <c r="C664" s="31">
        <f>SUM(C665:C671)</f>
        <v>2227</v>
      </c>
    </row>
    <row r="665" ht="17.1" customHeight="1" spans="1:3">
      <c r="A665" s="30">
        <v>2082801</v>
      </c>
      <c r="B665" s="30" t="s">
        <v>679</v>
      </c>
      <c r="C665" s="164">
        <v>384</v>
      </c>
    </row>
    <row r="666" ht="17.1" customHeight="1" spans="1:3">
      <c r="A666" s="30">
        <v>2082802</v>
      </c>
      <c r="B666" s="30" t="s">
        <v>680</v>
      </c>
      <c r="C666" s="164">
        <v>153</v>
      </c>
    </row>
    <row r="667" ht="17.1" customHeight="1" spans="1:3">
      <c r="A667" s="30">
        <v>2082803</v>
      </c>
      <c r="B667" s="30" t="s">
        <v>681</v>
      </c>
      <c r="C667" s="164">
        <v>0</v>
      </c>
    </row>
    <row r="668" ht="17.1" customHeight="1" spans="1:3">
      <c r="A668" s="30">
        <v>2082804</v>
      </c>
      <c r="B668" s="30" t="s">
        <v>1148</v>
      </c>
      <c r="C668" s="164">
        <v>1458</v>
      </c>
    </row>
    <row r="669" ht="17.1" customHeight="1" spans="1:3">
      <c r="A669" s="30">
        <v>2082805</v>
      </c>
      <c r="B669" s="30" t="s">
        <v>1149</v>
      </c>
      <c r="C669" s="164">
        <v>0</v>
      </c>
    </row>
    <row r="670" ht="17.1" customHeight="1" spans="1:3">
      <c r="A670" s="30">
        <v>2082850</v>
      </c>
      <c r="B670" s="30" t="s">
        <v>688</v>
      </c>
      <c r="C670" s="164">
        <v>0</v>
      </c>
    </row>
    <row r="671" ht="17.1" customHeight="1" spans="1:3">
      <c r="A671" s="30">
        <v>2082899</v>
      </c>
      <c r="B671" s="30" t="s">
        <v>1150</v>
      </c>
      <c r="C671" s="164">
        <v>232</v>
      </c>
    </row>
    <row r="672" ht="17.1" customHeight="1" spans="1:3">
      <c r="A672" s="30">
        <v>20830</v>
      </c>
      <c r="B672" s="151" t="s">
        <v>1151</v>
      </c>
      <c r="C672" s="31">
        <f>SUM(C673:C674)</f>
        <v>0</v>
      </c>
    </row>
    <row r="673" ht="17.1" customHeight="1" spans="1:3">
      <c r="A673" s="30">
        <v>2083001</v>
      </c>
      <c r="B673" s="30" t="s">
        <v>1152</v>
      </c>
      <c r="C673" s="164">
        <v>0</v>
      </c>
    </row>
    <row r="674" ht="17.1" customHeight="1" spans="1:3">
      <c r="A674" s="30">
        <v>2083099</v>
      </c>
      <c r="B674" s="30" t="s">
        <v>1153</v>
      </c>
      <c r="C674" s="164">
        <v>0</v>
      </c>
    </row>
    <row r="675" ht="17.1" customHeight="1" spans="1:3">
      <c r="A675" s="30">
        <v>20899</v>
      </c>
      <c r="B675" s="151" t="s">
        <v>1154</v>
      </c>
      <c r="C675" s="31">
        <f>C676</f>
        <v>150</v>
      </c>
    </row>
    <row r="676" ht="17.1" customHeight="1" spans="1:3">
      <c r="A676" s="30">
        <v>2089999</v>
      </c>
      <c r="B676" s="30" t="s">
        <v>1155</v>
      </c>
      <c r="C676" s="164">
        <v>150</v>
      </c>
    </row>
    <row r="677" ht="17.1" customHeight="1" spans="1:3">
      <c r="A677" s="30">
        <v>210</v>
      </c>
      <c r="B677" s="151" t="s">
        <v>1156</v>
      </c>
      <c r="C677" s="31">
        <f>SUM(C678,C683,C698,C702,C714,C717,C721,C726,C730,C734,C737,C746,C748)</f>
        <v>42422</v>
      </c>
    </row>
    <row r="678" ht="17.1" customHeight="1" spans="1:3">
      <c r="A678" s="30">
        <v>21001</v>
      </c>
      <c r="B678" s="151" t="s">
        <v>1157</v>
      </c>
      <c r="C678" s="31">
        <f>SUM(C679:C682)</f>
        <v>2594</v>
      </c>
    </row>
    <row r="679" ht="17.1" customHeight="1" spans="1:3">
      <c r="A679" s="30">
        <v>2100101</v>
      </c>
      <c r="B679" s="30" t="s">
        <v>679</v>
      </c>
      <c r="C679" s="164">
        <v>128</v>
      </c>
    </row>
    <row r="680" ht="17.1" customHeight="1" spans="1:3">
      <c r="A680" s="30">
        <v>2100102</v>
      </c>
      <c r="B680" s="30" t="s">
        <v>680</v>
      </c>
      <c r="C680" s="164">
        <v>1634</v>
      </c>
    </row>
    <row r="681" ht="17.1" customHeight="1" spans="1:3">
      <c r="A681" s="30">
        <v>2100103</v>
      </c>
      <c r="B681" s="30" t="s">
        <v>681</v>
      </c>
      <c r="C681" s="164">
        <v>0</v>
      </c>
    </row>
    <row r="682" ht="17.1" customHeight="1" spans="1:3">
      <c r="A682" s="30">
        <v>2100199</v>
      </c>
      <c r="B682" s="30" t="s">
        <v>1158</v>
      </c>
      <c r="C682" s="164">
        <v>832</v>
      </c>
    </row>
    <row r="683" ht="17.1" customHeight="1" spans="1:3">
      <c r="A683" s="30">
        <v>21002</v>
      </c>
      <c r="B683" s="151" t="s">
        <v>1159</v>
      </c>
      <c r="C683" s="31">
        <f>SUM(C684:C697)</f>
        <v>3347</v>
      </c>
    </row>
    <row r="684" ht="17.1" customHeight="1" spans="1:3">
      <c r="A684" s="30">
        <v>2100201</v>
      </c>
      <c r="B684" s="30" t="s">
        <v>1160</v>
      </c>
      <c r="C684" s="164">
        <v>1886</v>
      </c>
    </row>
    <row r="685" ht="17.1" customHeight="1" spans="1:3">
      <c r="A685" s="30">
        <v>2100202</v>
      </c>
      <c r="B685" s="30" t="s">
        <v>1161</v>
      </c>
      <c r="C685" s="164">
        <v>335</v>
      </c>
    </row>
    <row r="686" ht="17.1" customHeight="1" spans="1:3">
      <c r="A686" s="30">
        <v>2100203</v>
      </c>
      <c r="B686" s="30" t="s">
        <v>1162</v>
      </c>
      <c r="C686" s="164">
        <v>0</v>
      </c>
    </row>
    <row r="687" ht="17.1" customHeight="1" spans="1:3">
      <c r="A687" s="30">
        <v>2100204</v>
      </c>
      <c r="B687" s="30" t="s">
        <v>1163</v>
      </c>
      <c r="C687" s="164">
        <v>0</v>
      </c>
    </row>
    <row r="688" ht="17.1" customHeight="1" spans="1:3">
      <c r="A688" s="30">
        <v>2100205</v>
      </c>
      <c r="B688" s="30" t="s">
        <v>1164</v>
      </c>
      <c r="C688" s="164">
        <v>0</v>
      </c>
    </row>
    <row r="689" ht="17.1" customHeight="1" spans="1:3">
      <c r="A689" s="30">
        <v>2100206</v>
      </c>
      <c r="B689" s="30" t="s">
        <v>1165</v>
      </c>
      <c r="C689" s="164">
        <v>316</v>
      </c>
    </row>
    <row r="690" ht="17.1" customHeight="1" spans="1:3">
      <c r="A690" s="30">
        <v>2100207</v>
      </c>
      <c r="B690" s="30" t="s">
        <v>1166</v>
      </c>
      <c r="C690" s="164">
        <v>0</v>
      </c>
    </row>
    <row r="691" ht="17.1" customHeight="1" spans="1:3">
      <c r="A691" s="30">
        <v>2100208</v>
      </c>
      <c r="B691" s="30" t="s">
        <v>1167</v>
      </c>
      <c r="C691" s="164">
        <v>0</v>
      </c>
    </row>
    <row r="692" ht="17.1" customHeight="1" spans="1:3">
      <c r="A692" s="30">
        <v>2100209</v>
      </c>
      <c r="B692" s="30" t="s">
        <v>1168</v>
      </c>
      <c r="C692" s="164">
        <v>0</v>
      </c>
    </row>
    <row r="693" ht="17.1" customHeight="1" spans="1:3">
      <c r="A693" s="30">
        <v>2100210</v>
      </c>
      <c r="B693" s="30" t="s">
        <v>1169</v>
      </c>
      <c r="C693" s="164">
        <v>0</v>
      </c>
    </row>
    <row r="694" ht="17.1" customHeight="1" spans="1:3">
      <c r="A694" s="30">
        <v>2100211</v>
      </c>
      <c r="B694" s="30" t="s">
        <v>1170</v>
      </c>
      <c r="C694" s="164">
        <v>0</v>
      </c>
    </row>
    <row r="695" ht="17.1" customHeight="1" spans="1:3">
      <c r="A695" s="30">
        <v>2100212</v>
      </c>
      <c r="B695" s="30" t="s">
        <v>1171</v>
      </c>
      <c r="C695" s="164">
        <v>0</v>
      </c>
    </row>
    <row r="696" ht="17.1" customHeight="1" spans="1:3">
      <c r="A696" s="30">
        <v>2100213</v>
      </c>
      <c r="B696" s="30" t="s">
        <v>1172</v>
      </c>
      <c r="C696" s="164">
        <v>0</v>
      </c>
    </row>
    <row r="697" ht="17.1" customHeight="1" spans="1:3">
      <c r="A697" s="30">
        <v>2100299</v>
      </c>
      <c r="B697" s="30" t="s">
        <v>1173</v>
      </c>
      <c r="C697" s="164">
        <v>810</v>
      </c>
    </row>
    <row r="698" ht="17.1" customHeight="1" spans="1:3">
      <c r="A698" s="30">
        <v>21003</v>
      </c>
      <c r="B698" s="151" t="s">
        <v>1174</v>
      </c>
      <c r="C698" s="31">
        <f>SUM(C699:C701)</f>
        <v>1013</v>
      </c>
    </row>
    <row r="699" ht="17.1" customHeight="1" spans="1:3">
      <c r="A699" s="30">
        <v>2100301</v>
      </c>
      <c r="B699" s="30" t="s">
        <v>1175</v>
      </c>
      <c r="C699" s="164">
        <v>0</v>
      </c>
    </row>
    <row r="700" ht="17.1" customHeight="1" spans="1:3">
      <c r="A700" s="30">
        <v>2100302</v>
      </c>
      <c r="B700" s="30" t="s">
        <v>1176</v>
      </c>
      <c r="C700" s="164">
        <v>0</v>
      </c>
    </row>
    <row r="701" ht="17.1" customHeight="1" spans="1:3">
      <c r="A701" s="30">
        <v>2100399</v>
      </c>
      <c r="B701" s="30" t="s">
        <v>1177</v>
      </c>
      <c r="C701" s="164">
        <v>1013</v>
      </c>
    </row>
    <row r="702" ht="17.1" customHeight="1" spans="1:3">
      <c r="A702" s="30">
        <v>21004</v>
      </c>
      <c r="B702" s="151" t="s">
        <v>1178</v>
      </c>
      <c r="C702" s="31">
        <f>SUM(C703:C713)</f>
        <v>13388</v>
      </c>
    </row>
    <row r="703" ht="17.1" customHeight="1" spans="1:3">
      <c r="A703" s="30">
        <v>2100401</v>
      </c>
      <c r="B703" s="30" t="s">
        <v>1179</v>
      </c>
      <c r="C703" s="164">
        <v>912</v>
      </c>
    </row>
    <row r="704" ht="17.1" customHeight="1" spans="1:3">
      <c r="A704" s="30">
        <v>2100402</v>
      </c>
      <c r="B704" s="30" t="s">
        <v>1180</v>
      </c>
      <c r="C704" s="164">
        <v>0</v>
      </c>
    </row>
    <row r="705" ht="17.1" customHeight="1" spans="1:3">
      <c r="A705" s="30">
        <v>2100403</v>
      </c>
      <c r="B705" s="30" t="s">
        <v>1181</v>
      </c>
      <c r="C705" s="164">
        <v>0</v>
      </c>
    </row>
    <row r="706" ht="17.1" customHeight="1" spans="1:3">
      <c r="A706" s="30">
        <v>2100404</v>
      </c>
      <c r="B706" s="30" t="s">
        <v>1182</v>
      </c>
      <c r="C706" s="164">
        <v>0</v>
      </c>
    </row>
    <row r="707" ht="17.1" customHeight="1" spans="1:3">
      <c r="A707" s="30">
        <v>2100405</v>
      </c>
      <c r="B707" s="30" t="s">
        <v>1183</v>
      </c>
      <c r="C707" s="164">
        <v>14</v>
      </c>
    </row>
    <row r="708" ht="17.1" customHeight="1" spans="1:3">
      <c r="A708" s="30">
        <v>2100406</v>
      </c>
      <c r="B708" s="30" t="s">
        <v>1184</v>
      </c>
      <c r="C708" s="164">
        <v>0</v>
      </c>
    </row>
    <row r="709" ht="17.1" customHeight="1" spans="1:3">
      <c r="A709" s="30">
        <v>2100407</v>
      </c>
      <c r="B709" s="30" t="s">
        <v>1185</v>
      </c>
      <c r="C709" s="164">
        <v>0</v>
      </c>
    </row>
    <row r="710" ht="17.1" customHeight="1" spans="1:3">
      <c r="A710" s="30">
        <v>2100408</v>
      </c>
      <c r="B710" s="30" t="s">
        <v>1186</v>
      </c>
      <c r="C710" s="164">
        <v>9491</v>
      </c>
    </row>
    <row r="711" ht="17.1" customHeight="1" spans="1:3">
      <c r="A711" s="30">
        <v>2100409</v>
      </c>
      <c r="B711" s="30" t="s">
        <v>1187</v>
      </c>
      <c r="C711" s="164">
        <v>143</v>
      </c>
    </row>
    <row r="712" ht="17.1" customHeight="1" spans="1:3">
      <c r="A712" s="30">
        <v>2100410</v>
      </c>
      <c r="B712" s="30" t="s">
        <v>1188</v>
      </c>
      <c r="C712" s="164">
        <v>2822</v>
      </c>
    </row>
    <row r="713" ht="17.1" customHeight="1" spans="1:3">
      <c r="A713" s="30">
        <v>2100499</v>
      </c>
      <c r="B713" s="30" t="s">
        <v>1189</v>
      </c>
      <c r="C713" s="164">
        <v>6</v>
      </c>
    </row>
    <row r="714" ht="17.1" customHeight="1" spans="1:3">
      <c r="A714" s="30">
        <v>21006</v>
      </c>
      <c r="B714" s="151" t="s">
        <v>1190</v>
      </c>
      <c r="C714" s="31">
        <f>SUM(C715:C716)</f>
        <v>62</v>
      </c>
    </row>
    <row r="715" ht="17.1" customHeight="1" spans="1:3">
      <c r="A715" s="30">
        <v>2100601</v>
      </c>
      <c r="B715" s="30" t="s">
        <v>1191</v>
      </c>
      <c r="C715" s="164">
        <v>62</v>
      </c>
    </row>
    <row r="716" ht="17.1" customHeight="1" spans="1:3">
      <c r="A716" s="30">
        <v>2100699</v>
      </c>
      <c r="B716" s="30" t="s">
        <v>1192</v>
      </c>
      <c r="C716" s="164">
        <v>0</v>
      </c>
    </row>
    <row r="717" ht="17.1" customHeight="1" spans="1:3">
      <c r="A717" s="30">
        <v>21007</v>
      </c>
      <c r="B717" s="151" t="s">
        <v>1193</v>
      </c>
      <c r="C717" s="31">
        <f>SUM(C718:C720)</f>
        <v>3315</v>
      </c>
    </row>
    <row r="718" ht="17.1" customHeight="1" spans="1:3">
      <c r="A718" s="30">
        <v>2100716</v>
      </c>
      <c r="B718" s="30" t="s">
        <v>1194</v>
      </c>
      <c r="C718" s="164">
        <v>2654</v>
      </c>
    </row>
    <row r="719" ht="17.1" customHeight="1" spans="1:3">
      <c r="A719" s="30">
        <v>2100717</v>
      </c>
      <c r="B719" s="30" t="s">
        <v>1195</v>
      </c>
      <c r="C719" s="164">
        <v>645</v>
      </c>
    </row>
    <row r="720" ht="17.1" customHeight="1" spans="1:3">
      <c r="A720" s="30">
        <v>2100799</v>
      </c>
      <c r="B720" s="30" t="s">
        <v>1196</v>
      </c>
      <c r="C720" s="164">
        <v>16</v>
      </c>
    </row>
    <row r="721" ht="17.1" customHeight="1" spans="1:3">
      <c r="A721" s="30">
        <v>21011</v>
      </c>
      <c r="B721" s="151" t="s">
        <v>1197</v>
      </c>
      <c r="C721" s="31">
        <f>SUM(C722:C725)</f>
        <v>129</v>
      </c>
    </row>
    <row r="722" ht="17.1" customHeight="1" spans="1:3">
      <c r="A722" s="30">
        <v>2101101</v>
      </c>
      <c r="B722" s="30" t="s">
        <v>1198</v>
      </c>
      <c r="C722" s="164">
        <v>36</v>
      </c>
    </row>
    <row r="723" ht="17.1" customHeight="1" spans="1:3">
      <c r="A723" s="30">
        <v>2101102</v>
      </c>
      <c r="B723" s="30" t="s">
        <v>1199</v>
      </c>
      <c r="C723" s="164">
        <v>6</v>
      </c>
    </row>
    <row r="724" ht="17.1" customHeight="1" spans="1:3">
      <c r="A724" s="30">
        <v>2101103</v>
      </c>
      <c r="B724" s="30" t="s">
        <v>1200</v>
      </c>
      <c r="C724" s="164">
        <v>0</v>
      </c>
    </row>
    <row r="725" ht="17.1" customHeight="1" spans="1:3">
      <c r="A725" s="30">
        <v>2101199</v>
      </c>
      <c r="B725" s="30" t="s">
        <v>1201</v>
      </c>
      <c r="C725" s="164">
        <v>87</v>
      </c>
    </row>
    <row r="726" ht="17.1" customHeight="1" spans="1:3">
      <c r="A726" s="30">
        <v>21012</v>
      </c>
      <c r="B726" s="151" t="s">
        <v>1202</v>
      </c>
      <c r="C726" s="31">
        <f>SUM(C727:C729)</f>
        <v>14416</v>
      </c>
    </row>
    <row r="727" ht="17.1" customHeight="1" spans="1:3">
      <c r="A727" s="30">
        <v>2101201</v>
      </c>
      <c r="B727" s="30" t="s">
        <v>1203</v>
      </c>
      <c r="C727" s="164">
        <v>0</v>
      </c>
    </row>
    <row r="728" ht="17.1" customHeight="1" spans="1:3">
      <c r="A728" s="30">
        <v>2101202</v>
      </c>
      <c r="B728" s="30" t="s">
        <v>1204</v>
      </c>
      <c r="C728" s="164">
        <v>14416</v>
      </c>
    </row>
    <row r="729" ht="17.1" customHeight="1" spans="1:3">
      <c r="A729" s="30">
        <v>2101299</v>
      </c>
      <c r="B729" s="30" t="s">
        <v>1205</v>
      </c>
      <c r="C729" s="164">
        <v>0</v>
      </c>
    </row>
    <row r="730" ht="17.1" customHeight="1" spans="1:3">
      <c r="A730" s="30">
        <v>21013</v>
      </c>
      <c r="B730" s="151" t="s">
        <v>1206</v>
      </c>
      <c r="C730" s="31">
        <f>SUM(C731:C733)</f>
        <v>3579</v>
      </c>
    </row>
    <row r="731" ht="17.1" customHeight="1" spans="1:3">
      <c r="A731" s="30">
        <v>2101301</v>
      </c>
      <c r="B731" s="30" t="s">
        <v>1207</v>
      </c>
      <c r="C731" s="164">
        <v>3579</v>
      </c>
    </row>
    <row r="732" ht="17.1" customHeight="1" spans="1:3">
      <c r="A732" s="30">
        <v>2101302</v>
      </c>
      <c r="B732" s="30" t="s">
        <v>1208</v>
      </c>
      <c r="C732" s="164">
        <v>0</v>
      </c>
    </row>
    <row r="733" ht="17.1" customHeight="1" spans="1:3">
      <c r="A733" s="30">
        <v>2101399</v>
      </c>
      <c r="B733" s="30" t="s">
        <v>1209</v>
      </c>
      <c r="C733" s="164">
        <v>0</v>
      </c>
    </row>
    <row r="734" ht="17.1" customHeight="1" spans="1:3">
      <c r="A734" s="30">
        <v>21014</v>
      </c>
      <c r="B734" s="151" t="s">
        <v>1210</v>
      </c>
      <c r="C734" s="31">
        <f>SUM(C735:C736)</f>
        <v>266</v>
      </c>
    </row>
    <row r="735" ht="17.1" customHeight="1" spans="1:3">
      <c r="A735" s="30">
        <v>2101401</v>
      </c>
      <c r="B735" s="30" t="s">
        <v>1211</v>
      </c>
      <c r="C735" s="164">
        <v>175</v>
      </c>
    </row>
    <row r="736" ht="17.1" customHeight="1" spans="1:3">
      <c r="A736" s="30">
        <v>2101499</v>
      </c>
      <c r="B736" s="30" t="s">
        <v>1212</v>
      </c>
      <c r="C736" s="164">
        <v>91</v>
      </c>
    </row>
    <row r="737" ht="17.1" customHeight="1" spans="1:3">
      <c r="A737" s="30">
        <v>21015</v>
      </c>
      <c r="B737" s="151" t="s">
        <v>1213</v>
      </c>
      <c r="C737" s="31">
        <f>SUM(C738:C745)</f>
        <v>195</v>
      </c>
    </row>
    <row r="738" ht="17.1" customHeight="1" spans="1:3">
      <c r="A738" s="30">
        <v>2101501</v>
      </c>
      <c r="B738" s="30" t="s">
        <v>679</v>
      </c>
      <c r="C738" s="164">
        <v>61</v>
      </c>
    </row>
    <row r="739" ht="17.1" customHeight="1" spans="1:3">
      <c r="A739" s="30">
        <v>2101502</v>
      </c>
      <c r="B739" s="30" t="s">
        <v>680</v>
      </c>
      <c r="C739" s="164">
        <v>0</v>
      </c>
    </row>
    <row r="740" ht="17.1" customHeight="1" spans="1:3">
      <c r="A740" s="30">
        <v>2101503</v>
      </c>
      <c r="B740" s="30" t="s">
        <v>681</v>
      </c>
      <c r="C740" s="164">
        <v>0</v>
      </c>
    </row>
    <row r="741" ht="17.1" customHeight="1" spans="1:3">
      <c r="A741" s="30">
        <v>2101504</v>
      </c>
      <c r="B741" s="30" t="s">
        <v>720</v>
      </c>
      <c r="C741" s="164">
        <v>0</v>
      </c>
    </row>
    <row r="742" ht="17.1" customHeight="1" spans="1:3">
      <c r="A742" s="30">
        <v>2101505</v>
      </c>
      <c r="B742" s="30" t="s">
        <v>1214</v>
      </c>
      <c r="C742" s="164">
        <v>0</v>
      </c>
    </row>
    <row r="743" ht="17.1" customHeight="1" spans="1:3">
      <c r="A743" s="30">
        <v>2101506</v>
      </c>
      <c r="B743" s="30" t="s">
        <v>1215</v>
      </c>
      <c r="C743" s="164">
        <v>47</v>
      </c>
    </row>
    <row r="744" ht="17.1" customHeight="1" spans="1:3">
      <c r="A744" s="30">
        <v>2101550</v>
      </c>
      <c r="B744" s="30" t="s">
        <v>688</v>
      </c>
      <c r="C744" s="164">
        <v>0</v>
      </c>
    </row>
    <row r="745" ht="17.1" customHeight="1" spans="1:3">
      <c r="A745" s="30">
        <v>2101599</v>
      </c>
      <c r="B745" s="30" t="s">
        <v>1216</v>
      </c>
      <c r="C745" s="164">
        <v>87</v>
      </c>
    </row>
    <row r="746" ht="17.1" customHeight="1" spans="1:3">
      <c r="A746" s="30">
        <v>21016</v>
      </c>
      <c r="B746" s="151" t="s">
        <v>1217</v>
      </c>
      <c r="C746" s="31">
        <f>C747</f>
        <v>0</v>
      </c>
    </row>
    <row r="747" ht="17.1" customHeight="1" spans="1:3">
      <c r="A747" s="30">
        <v>2101601</v>
      </c>
      <c r="B747" s="30" t="s">
        <v>1218</v>
      </c>
      <c r="C747" s="164">
        <v>0</v>
      </c>
    </row>
    <row r="748" ht="17.1" customHeight="1" spans="1:3">
      <c r="A748" s="30">
        <v>21099</v>
      </c>
      <c r="B748" s="151" t="s">
        <v>1219</v>
      </c>
      <c r="C748" s="31">
        <f>C749</f>
        <v>118</v>
      </c>
    </row>
    <row r="749" ht="17.1" customHeight="1" spans="1:3">
      <c r="A749" s="30">
        <v>2109999</v>
      </c>
      <c r="B749" s="30" t="s">
        <v>1220</v>
      </c>
      <c r="C749" s="164">
        <v>118</v>
      </c>
    </row>
    <row r="750" ht="17.1" customHeight="1" spans="1:3">
      <c r="A750" s="30">
        <v>211</v>
      </c>
      <c r="B750" s="151" t="s">
        <v>1221</v>
      </c>
      <c r="C750" s="31">
        <f>SUM(C751,C761,C765,C774,C781,C788,C794,C797,C800,C802,C804,C810,C812,C814,C825)</f>
        <v>3052</v>
      </c>
    </row>
    <row r="751" ht="17.1" customHeight="1" spans="1:3">
      <c r="A751" s="30">
        <v>21101</v>
      </c>
      <c r="B751" s="151" t="s">
        <v>1222</v>
      </c>
      <c r="C751" s="31">
        <f>SUM(C752:C760)</f>
        <v>433</v>
      </c>
    </row>
    <row r="752" ht="17.1" customHeight="1" spans="1:3">
      <c r="A752" s="30">
        <v>2110101</v>
      </c>
      <c r="B752" s="30" t="s">
        <v>679</v>
      </c>
      <c r="C752" s="164">
        <v>60</v>
      </c>
    </row>
    <row r="753" ht="17.1" customHeight="1" spans="1:3">
      <c r="A753" s="30">
        <v>2110102</v>
      </c>
      <c r="B753" s="30" t="s">
        <v>680</v>
      </c>
      <c r="C753" s="164">
        <v>16</v>
      </c>
    </row>
    <row r="754" ht="17.1" customHeight="1" spans="1:3">
      <c r="A754" s="30">
        <v>2110103</v>
      </c>
      <c r="B754" s="30" t="s">
        <v>681</v>
      </c>
      <c r="C754" s="164">
        <v>0</v>
      </c>
    </row>
    <row r="755" ht="17.1" customHeight="1" spans="1:3">
      <c r="A755" s="30">
        <v>2110104</v>
      </c>
      <c r="B755" s="30" t="s">
        <v>1223</v>
      </c>
      <c r="C755" s="164">
        <v>0</v>
      </c>
    </row>
    <row r="756" ht="17.1" customHeight="1" spans="1:3">
      <c r="A756" s="30">
        <v>2110105</v>
      </c>
      <c r="B756" s="30" t="s">
        <v>1224</v>
      </c>
      <c r="C756" s="164">
        <v>0</v>
      </c>
    </row>
    <row r="757" ht="17.1" customHeight="1" spans="1:3">
      <c r="A757" s="30">
        <v>2110106</v>
      </c>
      <c r="B757" s="30" t="s">
        <v>1225</v>
      </c>
      <c r="C757" s="164">
        <v>0</v>
      </c>
    </row>
    <row r="758" ht="17.1" customHeight="1" spans="1:3">
      <c r="A758" s="30">
        <v>2110107</v>
      </c>
      <c r="B758" s="30" t="s">
        <v>1226</v>
      </c>
      <c r="C758" s="164">
        <v>0</v>
      </c>
    </row>
    <row r="759" ht="17.1" customHeight="1" spans="1:3">
      <c r="A759" s="30">
        <v>2110108</v>
      </c>
      <c r="B759" s="30" t="s">
        <v>1227</v>
      </c>
      <c r="C759" s="164">
        <v>0</v>
      </c>
    </row>
    <row r="760" ht="17.1" customHeight="1" spans="1:3">
      <c r="A760" s="30">
        <v>2110199</v>
      </c>
      <c r="B760" s="30" t="s">
        <v>1228</v>
      </c>
      <c r="C760" s="164">
        <v>357</v>
      </c>
    </row>
    <row r="761" ht="17.1" customHeight="1" spans="1:3">
      <c r="A761" s="30">
        <v>21102</v>
      </c>
      <c r="B761" s="151" t="s">
        <v>1229</v>
      </c>
      <c r="C761" s="31">
        <f>SUM(C762:C764)</f>
        <v>0</v>
      </c>
    </row>
    <row r="762" ht="17.1" customHeight="1" spans="1:3">
      <c r="A762" s="30">
        <v>2110203</v>
      </c>
      <c r="B762" s="30" t="s">
        <v>1230</v>
      </c>
      <c r="C762" s="164">
        <v>0</v>
      </c>
    </row>
    <row r="763" ht="17.1" customHeight="1" spans="1:3">
      <c r="A763" s="30">
        <v>2110204</v>
      </c>
      <c r="B763" s="30" t="s">
        <v>1231</v>
      </c>
      <c r="C763" s="164">
        <v>0</v>
      </c>
    </row>
    <row r="764" ht="17.1" customHeight="1" spans="1:3">
      <c r="A764" s="30">
        <v>2110299</v>
      </c>
      <c r="B764" s="30" t="s">
        <v>1232</v>
      </c>
      <c r="C764" s="164">
        <v>0</v>
      </c>
    </row>
    <row r="765" ht="17.1" customHeight="1" spans="1:3">
      <c r="A765" s="30">
        <v>21103</v>
      </c>
      <c r="B765" s="151" t="s">
        <v>1233</v>
      </c>
      <c r="C765" s="31">
        <f>SUM(C766:C773)</f>
        <v>2510</v>
      </c>
    </row>
    <row r="766" ht="17.1" customHeight="1" spans="1:3">
      <c r="A766" s="30">
        <v>2110301</v>
      </c>
      <c r="B766" s="30" t="s">
        <v>1234</v>
      </c>
      <c r="C766" s="164">
        <v>2064</v>
      </c>
    </row>
    <row r="767" ht="17.1" customHeight="1" spans="1:3">
      <c r="A767" s="30">
        <v>2110302</v>
      </c>
      <c r="B767" s="30" t="s">
        <v>1235</v>
      </c>
      <c r="C767" s="164">
        <v>168</v>
      </c>
    </row>
    <row r="768" ht="17.1" customHeight="1" spans="1:3">
      <c r="A768" s="30">
        <v>2110303</v>
      </c>
      <c r="B768" s="30" t="s">
        <v>1236</v>
      </c>
      <c r="C768" s="164">
        <v>10</v>
      </c>
    </row>
    <row r="769" ht="17.1" customHeight="1" spans="1:3">
      <c r="A769" s="30">
        <v>2110304</v>
      </c>
      <c r="B769" s="30" t="s">
        <v>1237</v>
      </c>
      <c r="C769" s="164">
        <v>0</v>
      </c>
    </row>
    <row r="770" ht="17.1" customHeight="1" spans="1:3">
      <c r="A770" s="30">
        <v>2110305</v>
      </c>
      <c r="B770" s="30" t="s">
        <v>1238</v>
      </c>
      <c r="C770" s="164">
        <v>0</v>
      </c>
    </row>
    <row r="771" ht="17.1" customHeight="1" spans="1:3">
      <c r="A771" s="30">
        <v>2110306</v>
      </c>
      <c r="B771" s="30" t="s">
        <v>1239</v>
      </c>
      <c r="C771" s="164">
        <v>0</v>
      </c>
    </row>
    <row r="772" ht="17.1" customHeight="1" spans="1:3">
      <c r="A772" s="30">
        <v>2110307</v>
      </c>
      <c r="B772" s="30" t="s">
        <v>1240</v>
      </c>
      <c r="C772" s="164">
        <v>0</v>
      </c>
    </row>
    <row r="773" ht="17.1" customHeight="1" spans="1:3">
      <c r="A773" s="30">
        <v>2110399</v>
      </c>
      <c r="B773" s="30" t="s">
        <v>1241</v>
      </c>
      <c r="C773" s="164">
        <v>268</v>
      </c>
    </row>
    <row r="774" ht="17.1" customHeight="1" spans="1:3">
      <c r="A774" s="30">
        <v>21104</v>
      </c>
      <c r="B774" s="151" t="s">
        <v>1242</v>
      </c>
      <c r="C774" s="31">
        <f>SUM(C775:C780)</f>
        <v>0</v>
      </c>
    </row>
    <row r="775" ht="17.1" customHeight="1" spans="1:3">
      <c r="A775" s="30">
        <v>2110401</v>
      </c>
      <c r="B775" s="30" t="s">
        <v>1243</v>
      </c>
      <c r="C775" s="164">
        <v>0</v>
      </c>
    </row>
    <row r="776" ht="17.1" customHeight="1" spans="1:3">
      <c r="A776" s="30">
        <v>2110402</v>
      </c>
      <c r="B776" s="30" t="s">
        <v>1244</v>
      </c>
      <c r="C776" s="164">
        <v>0</v>
      </c>
    </row>
    <row r="777" ht="17.1" customHeight="1" spans="1:3">
      <c r="A777" s="30">
        <v>2110404</v>
      </c>
      <c r="B777" s="30" t="s">
        <v>1245</v>
      </c>
      <c r="C777" s="164">
        <v>0</v>
      </c>
    </row>
    <row r="778" ht="17.1" customHeight="1" spans="1:3">
      <c r="A778" s="30">
        <v>2110405</v>
      </c>
      <c r="B778" s="30" t="s">
        <v>1246</v>
      </c>
      <c r="C778" s="164">
        <v>0</v>
      </c>
    </row>
    <row r="779" ht="17.1" customHeight="1" spans="1:3">
      <c r="A779" s="30">
        <v>2110406</v>
      </c>
      <c r="B779" s="30" t="s">
        <v>1247</v>
      </c>
      <c r="C779" s="164">
        <v>0</v>
      </c>
    </row>
    <row r="780" ht="17.1" customHeight="1" spans="1:3">
      <c r="A780" s="30">
        <v>2110499</v>
      </c>
      <c r="B780" s="30" t="s">
        <v>1248</v>
      </c>
      <c r="C780" s="164">
        <v>0</v>
      </c>
    </row>
    <row r="781" ht="17.1" customHeight="1" spans="1:3">
      <c r="A781" s="30">
        <v>21105</v>
      </c>
      <c r="B781" s="151" t="s">
        <v>1249</v>
      </c>
      <c r="C781" s="31">
        <f>SUM(C782:C787)</f>
        <v>14</v>
      </c>
    </row>
    <row r="782" ht="17.1" customHeight="1" spans="1:3">
      <c r="A782" s="30">
        <v>2110501</v>
      </c>
      <c r="B782" s="30" t="s">
        <v>1250</v>
      </c>
      <c r="C782" s="164">
        <v>0</v>
      </c>
    </row>
    <row r="783" ht="17.1" customHeight="1" spans="1:3">
      <c r="A783" s="30">
        <v>2110502</v>
      </c>
      <c r="B783" s="30" t="s">
        <v>1251</v>
      </c>
      <c r="C783" s="164">
        <v>0</v>
      </c>
    </row>
    <row r="784" ht="17.1" customHeight="1" spans="1:3">
      <c r="A784" s="30">
        <v>2110503</v>
      </c>
      <c r="B784" s="30" t="s">
        <v>1252</v>
      </c>
      <c r="C784" s="164">
        <v>0</v>
      </c>
    </row>
    <row r="785" ht="17.1" customHeight="1" spans="1:3">
      <c r="A785" s="30">
        <v>2110506</v>
      </c>
      <c r="B785" s="30" t="s">
        <v>1253</v>
      </c>
      <c r="C785" s="164">
        <v>0</v>
      </c>
    </row>
    <row r="786" ht="17.1" customHeight="1" spans="1:3">
      <c r="A786" s="30">
        <v>2110507</v>
      </c>
      <c r="B786" s="30" t="s">
        <v>1254</v>
      </c>
      <c r="C786" s="164">
        <v>14</v>
      </c>
    </row>
    <row r="787" ht="17.1" customHeight="1" spans="1:3">
      <c r="A787" s="30">
        <v>2110599</v>
      </c>
      <c r="B787" s="30" t="s">
        <v>1255</v>
      </c>
      <c r="C787" s="164">
        <v>0</v>
      </c>
    </row>
    <row r="788" ht="17.1" customHeight="1" spans="1:3">
      <c r="A788" s="30">
        <v>21106</v>
      </c>
      <c r="B788" s="151" t="s">
        <v>1256</v>
      </c>
      <c r="C788" s="31">
        <f>SUM(C789:C793)</f>
        <v>0</v>
      </c>
    </row>
    <row r="789" ht="17.1" customHeight="1" spans="1:3">
      <c r="A789" s="30">
        <v>2110602</v>
      </c>
      <c r="B789" s="30" t="s">
        <v>1257</v>
      </c>
      <c r="C789" s="164">
        <v>0</v>
      </c>
    </row>
    <row r="790" ht="17.1" customHeight="1" spans="1:3">
      <c r="A790" s="30">
        <v>2110603</v>
      </c>
      <c r="B790" s="30" t="s">
        <v>1258</v>
      </c>
      <c r="C790" s="164">
        <v>0</v>
      </c>
    </row>
    <row r="791" ht="17.1" customHeight="1" spans="1:3">
      <c r="A791" s="30">
        <v>2110604</v>
      </c>
      <c r="B791" s="30" t="s">
        <v>1259</v>
      </c>
      <c r="C791" s="164">
        <v>0</v>
      </c>
    </row>
    <row r="792" ht="17.1" customHeight="1" spans="1:3">
      <c r="A792" s="30">
        <v>2110605</v>
      </c>
      <c r="B792" s="30" t="s">
        <v>1260</v>
      </c>
      <c r="C792" s="164">
        <v>0</v>
      </c>
    </row>
    <row r="793" ht="17.1" customHeight="1" spans="1:3">
      <c r="A793" s="30">
        <v>2110699</v>
      </c>
      <c r="B793" s="30" t="s">
        <v>1261</v>
      </c>
      <c r="C793" s="164">
        <v>0</v>
      </c>
    </row>
    <row r="794" ht="17.1" customHeight="1" spans="1:3">
      <c r="A794" s="30">
        <v>21107</v>
      </c>
      <c r="B794" s="151" t="s">
        <v>1262</v>
      </c>
      <c r="C794" s="31">
        <f>SUM(C795:C796)</f>
        <v>0</v>
      </c>
    </row>
    <row r="795" ht="17.1" customHeight="1" spans="1:3">
      <c r="A795" s="30">
        <v>2110704</v>
      </c>
      <c r="B795" s="30" t="s">
        <v>1263</v>
      </c>
      <c r="C795" s="164">
        <v>0</v>
      </c>
    </row>
    <row r="796" ht="17.1" customHeight="1" spans="1:3">
      <c r="A796" s="30">
        <v>2110799</v>
      </c>
      <c r="B796" s="30" t="s">
        <v>1264</v>
      </c>
      <c r="C796" s="164">
        <v>0</v>
      </c>
    </row>
    <row r="797" ht="17.1" customHeight="1" spans="1:3">
      <c r="A797" s="30">
        <v>21108</v>
      </c>
      <c r="B797" s="151" t="s">
        <v>1265</v>
      </c>
      <c r="C797" s="31">
        <f>SUM(C798:C799)</f>
        <v>0</v>
      </c>
    </row>
    <row r="798" ht="17.1" customHeight="1" spans="1:3">
      <c r="A798" s="30">
        <v>2110804</v>
      </c>
      <c r="B798" s="30" t="s">
        <v>1266</v>
      </c>
      <c r="C798" s="164">
        <v>0</v>
      </c>
    </row>
    <row r="799" ht="17.1" customHeight="1" spans="1:3">
      <c r="A799" s="30">
        <v>2110899</v>
      </c>
      <c r="B799" s="30" t="s">
        <v>1267</v>
      </c>
      <c r="C799" s="164">
        <v>0</v>
      </c>
    </row>
    <row r="800" ht="17.1" customHeight="1" spans="1:3">
      <c r="A800" s="30">
        <v>21109</v>
      </c>
      <c r="B800" s="151" t="s">
        <v>1268</v>
      </c>
      <c r="C800" s="31">
        <f>C801</f>
        <v>0</v>
      </c>
    </row>
    <row r="801" ht="17.1" customHeight="1" spans="1:3">
      <c r="A801" s="30">
        <v>2110901</v>
      </c>
      <c r="B801" s="30" t="s">
        <v>1269</v>
      </c>
      <c r="C801" s="164">
        <v>0</v>
      </c>
    </row>
    <row r="802" ht="17.1" customHeight="1" spans="1:3">
      <c r="A802" s="30">
        <v>21110</v>
      </c>
      <c r="B802" s="151" t="s">
        <v>1270</v>
      </c>
      <c r="C802" s="31">
        <f>C803</f>
        <v>0</v>
      </c>
    </row>
    <row r="803" ht="17.1" customHeight="1" spans="1:3">
      <c r="A803" s="30">
        <v>2111001</v>
      </c>
      <c r="B803" s="30" t="s">
        <v>1271</v>
      </c>
      <c r="C803" s="164">
        <v>0</v>
      </c>
    </row>
    <row r="804" ht="17.1" customHeight="1" spans="1:3">
      <c r="A804" s="30">
        <v>21111</v>
      </c>
      <c r="B804" s="151" t="s">
        <v>1272</v>
      </c>
      <c r="C804" s="31">
        <f>SUM(C805:C809)</f>
        <v>0</v>
      </c>
    </row>
    <row r="805" ht="17.1" customHeight="1" spans="1:3">
      <c r="A805" s="30">
        <v>2111101</v>
      </c>
      <c r="B805" s="30" t="s">
        <v>1273</v>
      </c>
      <c r="C805" s="164">
        <v>0</v>
      </c>
    </row>
    <row r="806" ht="17.1" customHeight="1" spans="1:3">
      <c r="A806" s="30">
        <v>2111102</v>
      </c>
      <c r="B806" s="30" t="s">
        <v>1274</v>
      </c>
      <c r="C806" s="164">
        <v>0</v>
      </c>
    </row>
    <row r="807" ht="17.1" customHeight="1" spans="1:3">
      <c r="A807" s="30">
        <v>2111103</v>
      </c>
      <c r="B807" s="30" t="s">
        <v>1275</v>
      </c>
      <c r="C807" s="164">
        <v>0</v>
      </c>
    </row>
    <row r="808" ht="17.1" customHeight="1" spans="1:3">
      <c r="A808" s="30">
        <v>2111104</v>
      </c>
      <c r="B808" s="30" t="s">
        <v>1276</v>
      </c>
      <c r="C808" s="164">
        <v>0</v>
      </c>
    </row>
    <row r="809" ht="17.1" customHeight="1" spans="1:3">
      <c r="A809" s="30">
        <v>2111199</v>
      </c>
      <c r="B809" s="30" t="s">
        <v>1277</v>
      </c>
      <c r="C809" s="164">
        <v>0</v>
      </c>
    </row>
    <row r="810" ht="17.1" customHeight="1" spans="1:3">
      <c r="A810" s="30">
        <v>21112</v>
      </c>
      <c r="B810" s="151" t="s">
        <v>1278</v>
      </c>
      <c r="C810" s="31">
        <f>C811</f>
        <v>0</v>
      </c>
    </row>
    <row r="811" ht="17.1" customHeight="1" spans="1:3">
      <c r="A811" s="30">
        <v>2111201</v>
      </c>
      <c r="B811" s="30" t="s">
        <v>1279</v>
      </c>
      <c r="C811" s="164">
        <v>0</v>
      </c>
    </row>
    <row r="812" ht="17.1" customHeight="1" spans="1:3">
      <c r="A812" s="30">
        <v>21113</v>
      </c>
      <c r="B812" s="151" t="s">
        <v>1280</v>
      </c>
      <c r="C812" s="31">
        <f>C813</f>
        <v>0</v>
      </c>
    </row>
    <row r="813" ht="17.1" customHeight="1" spans="1:3">
      <c r="A813" s="30">
        <v>2111301</v>
      </c>
      <c r="B813" s="30" t="s">
        <v>1281</v>
      </c>
      <c r="C813" s="164">
        <v>0</v>
      </c>
    </row>
    <row r="814" ht="17.1" customHeight="1" spans="1:3">
      <c r="A814" s="30">
        <v>21114</v>
      </c>
      <c r="B814" s="151" t="s">
        <v>1282</v>
      </c>
      <c r="C814" s="31">
        <f>SUM(C815:C824)</f>
        <v>0</v>
      </c>
    </row>
    <row r="815" ht="17.1" customHeight="1" spans="1:3">
      <c r="A815" s="30">
        <v>2111401</v>
      </c>
      <c r="B815" s="30" t="s">
        <v>679</v>
      </c>
      <c r="C815" s="164">
        <v>0</v>
      </c>
    </row>
    <row r="816" ht="17.1" customHeight="1" spans="1:3">
      <c r="A816" s="30">
        <v>2111402</v>
      </c>
      <c r="B816" s="30" t="s">
        <v>680</v>
      </c>
      <c r="C816" s="164">
        <v>0</v>
      </c>
    </row>
    <row r="817" ht="17.1" customHeight="1" spans="1:3">
      <c r="A817" s="30">
        <v>2111403</v>
      </c>
      <c r="B817" s="30" t="s">
        <v>681</v>
      </c>
      <c r="C817" s="164">
        <v>0</v>
      </c>
    </row>
    <row r="818" ht="17.1" customHeight="1" spans="1:3">
      <c r="A818" s="30">
        <v>2111406</v>
      </c>
      <c r="B818" s="30" t="s">
        <v>1283</v>
      </c>
      <c r="C818" s="164">
        <v>0</v>
      </c>
    </row>
    <row r="819" ht="17.1" customHeight="1" spans="1:3">
      <c r="A819" s="30">
        <v>2111407</v>
      </c>
      <c r="B819" s="30" t="s">
        <v>1284</v>
      </c>
      <c r="C819" s="164">
        <v>0</v>
      </c>
    </row>
    <row r="820" ht="17.1" customHeight="1" spans="1:3">
      <c r="A820" s="30">
        <v>2111408</v>
      </c>
      <c r="B820" s="30" t="s">
        <v>1285</v>
      </c>
      <c r="C820" s="164">
        <v>0</v>
      </c>
    </row>
    <row r="821" ht="17.1" customHeight="1" spans="1:3">
      <c r="A821" s="30">
        <v>2111411</v>
      </c>
      <c r="B821" s="30" t="s">
        <v>720</v>
      </c>
      <c r="C821" s="164">
        <v>0</v>
      </c>
    </row>
    <row r="822" ht="17.1" customHeight="1" spans="1:3">
      <c r="A822" s="30">
        <v>2111413</v>
      </c>
      <c r="B822" s="30" t="s">
        <v>1286</v>
      </c>
      <c r="C822" s="164">
        <v>0</v>
      </c>
    </row>
    <row r="823" ht="17.1" customHeight="1" spans="1:3">
      <c r="A823" s="30">
        <v>2111450</v>
      </c>
      <c r="B823" s="30" t="s">
        <v>688</v>
      </c>
      <c r="C823" s="164">
        <v>0</v>
      </c>
    </row>
    <row r="824" ht="17.1" customHeight="1" spans="1:3">
      <c r="A824" s="30">
        <v>2111499</v>
      </c>
      <c r="B824" s="30" t="s">
        <v>1287</v>
      </c>
      <c r="C824" s="164">
        <v>0</v>
      </c>
    </row>
    <row r="825" ht="17.1" customHeight="1" spans="1:3">
      <c r="A825" s="30">
        <v>21199</v>
      </c>
      <c r="B825" s="151" t="s">
        <v>1288</v>
      </c>
      <c r="C825" s="31">
        <f>C826</f>
        <v>95</v>
      </c>
    </row>
    <row r="826" ht="17.1" customHeight="1" spans="1:3">
      <c r="A826" s="30">
        <v>2119999</v>
      </c>
      <c r="B826" s="30" t="s">
        <v>1289</v>
      </c>
      <c r="C826" s="164">
        <v>95</v>
      </c>
    </row>
    <row r="827" ht="17.1" customHeight="1" spans="1:3">
      <c r="A827" s="30">
        <v>212</v>
      </c>
      <c r="B827" s="151" t="s">
        <v>1290</v>
      </c>
      <c r="C827" s="31">
        <f>SUM(C828,C839,C841,C844,C846,C848)</f>
        <v>24967</v>
      </c>
    </row>
    <row r="828" ht="17.1" customHeight="1" spans="1:3">
      <c r="A828" s="30">
        <v>21201</v>
      </c>
      <c r="B828" s="151" t="s">
        <v>1291</v>
      </c>
      <c r="C828" s="31">
        <f>SUM(C829:C838)</f>
        <v>7881</v>
      </c>
    </row>
    <row r="829" ht="17.1" customHeight="1" spans="1:3">
      <c r="A829" s="30">
        <v>2120101</v>
      </c>
      <c r="B829" s="30" t="s">
        <v>679</v>
      </c>
      <c r="C829" s="164">
        <v>402</v>
      </c>
    </row>
    <row r="830" ht="17.1" customHeight="1" spans="1:3">
      <c r="A830" s="30">
        <v>2120102</v>
      </c>
      <c r="B830" s="30" t="s">
        <v>680</v>
      </c>
      <c r="C830" s="164">
        <v>3733</v>
      </c>
    </row>
    <row r="831" ht="17.1" customHeight="1" spans="1:3">
      <c r="A831" s="30">
        <v>2120103</v>
      </c>
      <c r="B831" s="30" t="s">
        <v>681</v>
      </c>
      <c r="C831" s="164">
        <v>30</v>
      </c>
    </row>
    <row r="832" ht="17.1" customHeight="1" spans="1:3">
      <c r="A832" s="30">
        <v>2120104</v>
      </c>
      <c r="B832" s="30" t="s">
        <v>1292</v>
      </c>
      <c r="C832" s="164">
        <v>2701</v>
      </c>
    </row>
    <row r="833" ht="17.1" customHeight="1" spans="1:3">
      <c r="A833" s="30">
        <v>2120105</v>
      </c>
      <c r="B833" s="30" t="s">
        <v>1293</v>
      </c>
      <c r="C833" s="164">
        <v>0</v>
      </c>
    </row>
    <row r="834" ht="17.1" customHeight="1" spans="1:3">
      <c r="A834" s="30">
        <v>2120106</v>
      </c>
      <c r="B834" s="30" t="s">
        <v>1294</v>
      </c>
      <c r="C834" s="164">
        <v>0</v>
      </c>
    </row>
    <row r="835" ht="17.1" customHeight="1" spans="1:3">
      <c r="A835" s="30">
        <v>2120107</v>
      </c>
      <c r="B835" s="30" t="s">
        <v>1295</v>
      </c>
      <c r="C835" s="164">
        <v>0</v>
      </c>
    </row>
    <row r="836" ht="17.1" customHeight="1" spans="1:3">
      <c r="A836" s="30">
        <v>2120109</v>
      </c>
      <c r="B836" s="30" t="s">
        <v>1296</v>
      </c>
      <c r="C836" s="164">
        <v>0</v>
      </c>
    </row>
    <row r="837" ht="17.1" customHeight="1" spans="1:3">
      <c r="A837" s="30">
        <v>2120110</v>
      </c>
      <c r="B837" s="30" t="s">
        <v>1297</v>
      </c>
      <c r="C837" s="164">
        <v>0</v>
      </c>
    </row>
    <row r="838" ht="17.1" customHeight="1" spans="1:3">
      <c r="A838" s="30">
        <v>2120199</v>
      </c>
      <c r="B838" s="30" t="s">
        <v>1298</v>
      </c>
      <c r="C838" s="164">
        <v>1015</v>
      </c>
    </row>
    <row r="839" ht="17.1" customHeight="1" spans="1:3">
      <c r="A839" s="30">
        <v>21202</v>
      </c>
      <c r="B839" s="151" t="s">
        <v>1299</v>
      </c>
      <c r="C839" s="31">
        <f>C840</f>
        <v>419</v>
      </c>
    </row>
    <row r="840" ht="17.1" customHeight="1" spans="1:3">
      <c r="A840" s="30">
        <v>2120201</v>
      </c>
      <c r="B840" s="30" t="s">
        <v>1300</v>
      </c>
      <c r="C840" s="164">
        <v>419</v>
      </c>
    </row>
    <row r="841" ht="17.1" customHeight="1" spans="1:3">
      <c r="A841" s="30">
        <v>21203</v>
      </c>
      <c r="B841" s="151" t="s">
        <v>1301</v>
      </c>
      <c r="C841" s="31">
        <f>SUM(C842:C843)</f>
        <v>10618</v>
      </c>
    </row>
    <row r="842" ht="17.1" customHeight="1" spans="1:3">
      <c r="A842" s="30">
        <v>2120303</v>
      </c>
      <c r="B842" s="30" t="s">
        <v>1302</v>
      </c>
      <c r="C842" s="164">
        <v>10466</v>
      </c>
    </row>
    <row r="843" ht="17.1" customHeight="1" spans="1:3">
      <c r="A843" s="30">
        <v>2120399</v>
      </c>
      <c r="B843" s="30" t="s">
        <v>1303</v>
      </c>
      <c r="C843" s="164">
        <v>152</v>
      </c>
    </row>
    <row r="844" ht="17.1" customHeight="1" spans="1:3">
      <c r="A844" s="30">
        <v>21205</v>
      </c>
      <c r="B844" s="151" t="s">
        <v>1304</v>
      </c>
      <c r="C844" s="31">
        <f t="shared" ref="C844:C848" si="0">C845</f>
        <v>4671</v>
      </c>
    </row>
    <row r="845" ht="17.1" customHeight="1" spans="1:3">
      <c r="A845" s="30">
        <v>2120501</v>
      </c>
      <c r="B845" s="30" t="s">
        <v>1305</v>
      </c>
      <c r="C845" s="164">
        <v>4671</v>
      </c>
    </row>
    <row r="846" ht="17.1" customHeight="1" spans="1:3">
      <c r="A846" s="30">
        <v>21206</v>
      </c>
      <c r="B846" s="151" t="s">
        <v>1306</v>
      </c>
      <c r="C846" s="31">
        <f t="shared" si="0"/>
        <v>0</v>
      </c>
    </row>
    <row r="847" ht="17.1" customHeight="1" spans="1:3">
      <c r="A847" s="30">
        <v>2120601</v>
      </c>
      <c r="B847" s="30" t="s">
        <v>1307</v>
      </c>
      <c r="C847" s="164">
        <v>0</v>
      </c>
    </row>
    <row r="848" ht="17.1" customHeight="1" spans="1:3">
      <c r="A848" s="30">
        <v>21299</v>
      </c>
      <c r="B848" s="151" t="s">
        <v>1308</v>
      </c>
      <c r="C848" s="31">
        <f t="shared" si="0"/>
        <v>1378</v>
      </c>
    </row>
    <row r="849" ht="17.1" customHeight="1" spans="1:3">
      <c r="A849" s="30">
        <v>2129999</v>
      </c>
      <c r="B849" s="30" t="s">
        <v>1309</v>
      </c>
      <c r="C849" s="164">
        <v>1378</v>
      </c>
    </row>
    <row r="850" ht="17.1" customHeight="1" spans="1:3">
      <c r="A850" s="30">
        <v>213</v>
      </c>
      <c r="B850" s="151" t="s">
        <v>1310</v>
      </c>
      <c r="C850" s="31">
        <f>SUM(C851,C877,C899,C927,C938,C945,C951,C954)</f>
        <v>97611</v>
      </c>
    </row>
    <row r="851" ht="17.1" customHeight="1" spans="1:3">
      <c r="A851" s="30">
        <v>21301</v>
      </c>
      <c r="B851" s="151" t="s">
        <v>1311</v>
      </c>
      <c r="C851" s="31">
        <f>SUM(C852:C876)</f>
        <v>57422</v>
      </c>
    </row>
    <row r="852" ht="17.1" customHeight="1" spans="1:3">
      <c r="A852" s="30">
        <v>2130101</v>
      </c>
      <c r="B852" s="30" t="s">
        <v>679</v>
      </c>
      <c r="C852" s="164">
        <v>308</v>
      </c>
    </row>
    <row r="853" ht="17.1" customHeight="1" spans="1:3">
      <c r="A853" s="30">
        <v>2130102</v>
      </c>
      <c r="B853" s="30" t="s">
        <v>680</v>
      </c>
      <c r="C853" s="164">
        <v>5966</v>
      </c>
    </row>
    <row r="854" ht="17.1" customHeight="1" spans="1:3">
      <c r="A854" s="30">
        <v>2130103</v>
      </c>
      <c r="B854" s="30" t="s">
        <v>681</v>
      </c>
      <c r="C854" s="164">
        <v>14</v>
      </c>
    </row>
    <row r="855" ht="17.1" customHeight="1" spans="1:3">
      <c r="A855" s="30">
        <v>2130104</v>
      </c>
      <c r="B855" s="30" t="s">
        <v>688</v>
      </c>
      <c r="C855" s="164">
        <v>17</v>
      </c>
    </row>
    <row r="856" ht="17.1" customHeight="1" spans="1:3">
      <c r="A856" s="30">
        <v>2130105</v>
      </c>
      <c r="B856" s="30" t="s">
        <v>1312</v>
      </c>
      <c r="C856" s="164">
        <v>0</v>
      </c>
    </row>
    <row r="857" ht="17.1" customHeight="1" spans="1:3">
      <c r="A857" s="30">
        <v>2130106</v>
      </c>
      <c r="B857" s="30" t="s">
        <v>1313</v>
      </c>
      <c r="C857" s="164">
        <v>0</v>
      </c>
    </row>
    <row r="858" ht="17.1" customHeight="1" spans="1:3">
      <c r="A858" s="30">
        <v>2130108</v>
      </c>
      <c r="B858" s="30" t="s">
        <v>1314</v>
      </c>
      <c r="C858" s="164">
        <v>21</v>
      </c>
    </row>
    <row r="859" ht="17.1" customHeight="1" spans="1:3">
      <c r="A859" s="30">
        <v>2130109</v>
      </c>
      <c r="B859" s="30" t="s">
        <v>1315</v>
      </c>
      <c r="C859" s="164">
        <v>3</v>
      </c>
    </row>
    <row r="860" ht="17.1" customHeight="1" spans="1:3">
      <c r="A860" s="30">
        <v>2130110</v>
      </c>
      <c r="B860" s="30" t="s">
        <v>1316</v>
      </c>
      <c r="C860" s="164">
        <v>0</v>
      </c>
    </row>
    <row r="861" ht="17.1" customHeight="1" spans="1:3">
      <c r="A861" s="30">
        <v>2130111</v>
      </c>
      <c r="B861" s="30" t="s">
        <v>1317</v>
      </c>
      <c r="C861" s="164">
        <v>0</v>
      </c>
    </row>
    <row r="862" ht="17.1" customHeight="1" spans="1:3">
      <c r="A862" s="30">
        <v>2130112</v>
      </c>
      <c r="B862" s="30" t="s">
        <v>1318</v>
      </c>
      <c r="C862" s="164">
        <v>0</v>
      </c>
    </row>
    <row r="863" ht="17.1" customHeight="1" spans="1:3">
      <c r="A863" s="30">
        <v>2130114</v>
      </c>
      <c r="B863" s="30" t="s">
        <v>1319</v>
      </c>
      <c r="C863" s="164">
        <v>0</v>
      </c>
    </row>
    <row r="864" ht="17.1" customHeight="1" spans="1:3">
      <c r="A864" s="30">
        <v>2130119</v>
      </c>
      <c r="B864" s="30" t="s">
        <v>1320</v>
      </c>
      <c r="C864" s="164">
        <v>1059</v>
      </c>
    </row>
    <row r="865" ht="17.1" customHeight="1" spans="1:3">
      <c r="A865" s="30">
        <v>2130120</v>
      </c>
      <c r="B865" s="30" t="s">
        <v>1321</v>
      </c>
      <c r="C865" s="164">
        <v>16938</v>
      </c>
    </row>
    <row r="866" ht="17.1" customHeight="1" spans="1:3">
      <c r="A866" s="30">
        <v>2130121</v>
      </c>
      <c r="B866" s="30" t="s">
        <v>1322</v>
      </c>
      <c r="C866" s="164">
        <v>17</v>
      </c>
    </row>
    <row r="867" ht="17.1" customHeight="1" spans="1:3">
      <c r="A867" s="30">
        <v>2130122</v>
      </c>
      <c r="B867" s="30" t="s">
        <v>1323</v>
      </c>
      <c r="C867" s="164">
        <v>2508</v>
      </c>
    </row>
    <row r="868" ht="17.1" customHeight="1" spans="1:3">
      <c r="A868" s="30">
        <v>2130124</v>
      </c>
      <c r="B868" s="30" t="s">
        <v>1324</v>
      </c>
      <c r="C868" s="164">
        <v>0</v>
      </c>
    </row>
    <row r="869" ht="17.1" customHeight="1" spans="1:3">
      <c r="A869" s="30">
        <v>2130125</v>
      </c>
      <c r="B869" s="30" t="s">
        <v>1325</v>
      </c>
      <c r="C869" s="164">
        <v>0</v>
      </c>
    </row>
    <row r="870" ht="17.1" customHeight="1" spans="1:3">
      <c r="A870" s="30">
        <v>2130126</v>
      </c>
      <c r="B870" s="30" t="s">
        <v>1326</v>
      </c>
      <c r="C870" s="164">
        <v>0</v>
      </c>
    </row>
    <row r="871" ht="17.1" customHeight="1" spans="1:3">
      <c r="A871" s="30">
        <v>2130135</v>
      </c>
      <c r="B871" s="30" t="s">
        <v>1327</v>
      </c>
      <c r="C871" s="164">
        <v>858</v>
      </c>
    </row>
    <row r="872" ht="17.1" customHeight="1" spans="1:3">
      <c r="A872" s="30">
        <v>2130142</v>
      </c>
      <c r="B872" s="30" t="s">
        <v>1328</v>
      </c>
      <c r="C872" s="164">
        <v>295</v>
      </c>
    </row>
    <row r="873" ht="17.1" customHeight="1" spans="1:3">
      <c r="A873" s="30">
        <v>2130148</v>
      </c>
      <c r="B873" s="30" t="s">
        <v>1329</v>
      </c>
      <c r="C873" s="164">
        <v>0</v>
      </c>
    </row>
    <row r="874" ht="17.1" customHeight="1" spans="1:3">
      <c r="A874" s="30">
        <v>2130152</v>
      </c>
      <c r="B874" s="30" t="s">
        <v>1330</v>
      </c>
      <c r="C874" s="164">
        <v>0</v>
      </c>
    </row>
    <row r="875" ht="17.1" customHeight="1" spans="1:3">
      <c r="A875" s="30">
        <v>2130153</v>
      </c>
      <c r="B875" s="30" t="s">
        <v>1331</v>
      </c>
      <c r="C875" s="164">
        <v>1931</v>
      </c>
    </row>
    <row r="876" ht="17.1" customHeight="1" spans="1:3">
      <c r="A876" s="30">
        <v>2130199</v>
      </c>
      <c r="B876" s="30" t="s">
        <v>1332</v>
      </c>
      <c r="C876" s="164">
        <v>27487</v>
      </c>
    </row>
    <row r="877" ht="17.1" customHeight="1" spans="1:3">
      <c r="A877" s="30">
        <v>21302</v>
      </c>
      <c r="B877" s="151" t="s">
        <v>1333</v>
      </c>
      <c r="C877" s="31">
        <f>SUM(C878:C898)</f>
        <v>2588</v>
      </c>
    </row>
    <row r="878" ht="17.1" customHeight="1" spans="1:3">
      <c r="A878" s="30">
        <v>2130201</v>
      </c>
      <c r="B878" s="30" t="s">
        <v>679</v>
      </c>
      <c r="C878" s="164">
        <v>933</v>
      </c>
    </row>
    <row r="879" ht="17.1" customHeight="1" spans="1:3">
      <c r="A879" s="30">
        <v>2130202</v>
      </c>
      <c r="B879" s="30" t="s">
        <v>680</v>
      </c>
      <c r="C879" s="164">
        <v>1061</v>
      </c>
    </row>
    <row r="880" ht="17.1" customHeight="1" spans="1:3">
      <c r="A880" s="30">
        <v>2130203</v>
      </c>
      <c r="B880" s="30" t="s">
        <v>681</v>
      </c>
      <c r="C880" s="164">
        <v>0</v>
      </c>
    </row>
    <row r="881" ht="17.1" customHeight="1" spans="1:3">
      <c r="A881" s="30">
        <v>2130204</v>
      </c>
      <c r="B881" s="30" t="s">
        <v>1334</v>
      </c>
      <c r="C881" s="164">
        <v>0</v>
      </c>
    </row>
    <row r="882" ht="17.1" customHeight="1" spans="1:3">
      <c r="A882" s="30">
        <v>2130205</v>
      </c>
      <c r="B882" s="30" t="s">
        <v>1335</v>
      </c>
      <c r="C882" s="164">
        <v>218</v>
      </c>
    </row>
    <row r="883" ht="17.1" customHeight="1" spans="1:3">
      <c r="A883" s="30">
        <v>2130206</v>
      </c>
      <c r="B883" s="30" t="s">
        <v>1336</v>
      </c>
      <c r="C883" s="164">
        <v>0</v>
      </c>
    </row>
    <row r="884" ht="17.1" customHeight="1" spans="1:3">
      <c r="A884" s="30">
        <v>2130207</v>
      </c>
      <c r="B884" s="30" t="s">
        <v>1337</v>
      </c>
      <c r="C884" s="164">
        <v>18</v>
      </c>
    </row>
    <row r="885" ht="17.1" customHeight="1" spans="1:3">
      <c r="A885" s="30">
        <v>2130209</v>
      </c>
      <c r="B885" s="30" t="s">
        <v>1338</v>
      </c>
      <c r="C885" s="164">
        <v>0</v>
      </c>
    </row>
    <row r="886" ht="17.1" customHeight="1" spans="1:3">
      <c r="A886" s="30">
        <v>2130211</v>
      </c>
      <c r="B886" s="30" t="s">
        <v>1339</v>
      </c>
      <c r="C886" s="164">
        <v>0</v>
      </c>
    </row>
    <row r="887" ht="17.1" customHeight="1" spans="1:3">
      <c r="A887" s="30">
        <v>2130212</v>
      </c>
      <c r="B887" s="30" t="s">
        <v>1340</v>
      </c>
      <c r="C887" s="164">
        <v>0</v>
      </c>
    </row>
    <row r="888" ht="17.1" customHeight="1" spans="1:3">
      <c r="A888" s="30">
        <v>2130213</v>
      </c>
      <c r="B888" s="30" t="s">
        <v>1341</v>
      </c>
      <c r="C888" s="164">
        <v>0</v>
      </c>
    </row>
    <row r="889" ht="17.1" customHeight="1" spans="1:3">
      <c r="A889" s="30">
        <v>2130217</v>
      </c>
      <c r="B889" s="30" t="s">
        <v>1342</v>
      </c>
      <c r="C889" s="164">
        <v>0</v>
      </c>
    </row>
    <row r="890" ht="17.1" customHeight="1" spans="1:3">
      <c r="A890" s="30">
        <v>2130220</v>
      </c>
      <c r="B890" s="30" t="s">
        <v>1343</v>
      </c>
      <c r="C890" s="164">
        <v>0</v>
      </c>
    </row>
    <row r="891" ht="17.1" customHeight="1" spans="1:3">
      <c r="A891" s="30">
        <v>2130221</v>
      </c>
      <c r="B891" s="30" t="s">
        <v>1344</v>
      </c>
      <c r="C891" s="164">
        <v>30</v>
      </c>
    </row>
    <row r="892" ht="17.1" customHeight="1" spans="1:3">
      <c r="A892" s="30">
        <v>2130223</v>
      </c>
      <c r="B892" s="30" t="s">
        <v>1345</v>
      </c>
      <c r="C892" s="164">
        <v>0</v>
      </c>
    </row>
    <row r="893" ht="17.1" customHeight="1" spans="1:3">
      <c r="A893" s="30">
        <v>2130226</v>
      </c>
      <c r="B893" s="30" t="s">
        <v>1346</v>
      </c>
      <c r="C893" s="164">
        <v>0</v>
      </c>
    </row>
    <row r="894" ht="17.1" customHeight="1" spans="1:3">
      <c r="A894" s="30">
        <v>2130227</v>
      </c>
      <c r="B894" s="30" t="s">
        <v>1347</v>
      </c>
      <c r="C894" s="164">
        <v>0</v>
      </c>
    </row>
    <row r="895" ht="17.1" customHeight="1" spans="1:3">
      <c r="A895" s="30">
        <v>2130234</v>
      </c>
      <c r="B895" s="30" t="s">
        <v>1348</v>
      </c>
      <c r="C895" s="164">
        <v>188</v>
      </c>
    </row>
    <row r="896" ht="17.1" customHeight="1" spans="1:3">
      <c r="A896" s="30">
        <v>2130236</v>
      </c>
      <c r="B896" s="30" t="s">
        <v>1349</v>
      </c>
      <c r="C896" s="164">
        <v>0</v>
      </c>
    </row>
    <row r="897" ht="17.1" customHeight="1" spans="1:3">
      <c r="A897" s="30">
        <v>2130237</v>
      </c>
      <c r="B897" s="30" t="s">
        <v>1318</v>
      </c>
      <c r="C897" s="164">
        <v>0</v>
      </c>
    </row>
    <row r="898" ht="17.1" customHeight="1" spans="1:3">
      <c r="A898" s="30">
        <v>2130299</v>
      </c>
      <c r="B898" s="30" t="s">
        <v>1350</v>
      </c>
      <c r="C898" s="164">
        <v>140</v>
      </c>
    </row>
    <row r="899" ht="17.1" customHeight="1" spans="1:3">
      <c r="A899" s="30">
        <v>21303</v>
      </c>
      <c r="B899" s="151" t="s">
        <v>1351</v>
      </c>
      <c r="C899" s="31">
        <f>SUM(C900:C926)</f>
        <v>6229</v>
      </c>
    </row>
    <row r="900" ht="17.1" customHeight="1" spans="1:3">
      <c r="A900" s="30">
        <v>2130301</v>
      </c>
      <c r="B900" s="30" t="s">
        <v>679</v>
      </c>
      <c r="C900" s="164">
        <v>645</v>
      </c>
    </row>
    <row r="901" ht="17.1" customHeight="1" spans="1:3">
      <c r="A901" s="30">
        <v>2130302</v>
      </c>
      <c r="B901" s="30" t="s">
        <v>680</v>
      </c>
      <c r="C901" s="164">
        <v>2854</v>
      </c>
    </row>
    <row r="902" ht="17.1" customHeight="1" spans="1:3">
      <c r="A902" s="30">
        <v>2130303</v>
      </c>
      <c r="B902" s="30" t="s">
        <v>681</v>
      </c>
      <c r="C902" s="164">
        <v>179</v>
      </c>
    </row>
    <row r="903" ht="17.1" customHeight="1" spans="1:3">
      <c r="A903" s="30">
        <v>2130304</v>
      </c>
      <c r="B903" s="30" t="s">
        <v>1352</v>
      </c>
      <c r="C903" s="164">
        <v>0</v>
      </c>
    </row>
    <row r="904" ht="17.1" customHeight="1" spans="1:3">
      <c r="A904" s="30">
        <v>2130305</v>
      </c>
      <c r="B904" s="30" t="s">
        <v>1353</v>
      </c>
      <c r="C904" s="164">
        <v>70</v>
      </c>
    </row>
    <row r="905" ht="17.1" customHeight="1" spans="1:3">
      <c r="A905" s="30">
        <v>2130306</v>
      </c>
      <c r="B905" s="30" t="s">
        <v>1354</v>
      </c>
      <c r="C905" s="164">
        <v>24</v>
      </c>
    </row>
    <row r="906" ht="17.1" customHeight="1" spans="1:3">
      <c r="A906" s="30">
        <v>2130307</v>
      </c>
      <c r="B906" s="30" t="s">
        <v>1355</v>
      </c>
      <c r="C906" s="164">
        <v>0</v>
      </c>
    </row>
    <row r="907" ht="17.1" customHeight="1" spans="1:3">
      <c r="A907" s="30">
        <v>2130308</v>
      </c>
      <c r="B907" s="30" t="s">
        <v>1356</v>
      </c>
      <c r="C907" s="164">
        <v>0</v>
      </c>
    </row>
    <row r="908" ht="17.1" customHeight="1" spans="1:3">
      <c r="A908" s="30">
        <v>2130309</v>
      </c>
      <c r="B908" s="30" t="s">
        <v>1357</v>
      </c>
      <c r="C908" s="164">
        <v>0</v>
      </c>
    </row>
    <row r="909" ht="17.1" customHeight="1" spans="1:3">
      <c r="A909" s="30">
        <v>2130310</v>
      </c>
      <c r="B909" s="30" t="s">
        <v>1358</v>
      </c>
      <c r="C909" s="164">
        <v>0</v>
      </c>
    </row>
    <row r="910" ht="17.1" customHeight="1" spans="1:3">
      <c r="A910" s="30">
        <v>2130311</v>
      </c>
      <c r="B910" s="30" t="s">
        <v>1359</v>
      </c>
      <c r="C910" s="164">
        <v>0</v>
      </c>
    </row>
    <row r="911" ht="17.1" customHeight="1" spans="1:3">
      <c r="A911" s="30">
        <v>2130312</v>
      </c>
      <c r="B911" s="30" t="s">
        <v>1360</v>
      </c>
      <c r="C911" s="164">
        <v>0</v>
      </c>
    </row>
    <row r="912" ht="17.1" customHeight="1" spans="1:3">
      <c r="A912" s="30">
        <v>2130313</v>
      </c>
      <c r="B912" s="30" t="s">
        <v>1361</v>
      </c>
      <c r="C912" s="164">
        <v>0</v>
      </c>
    </row>
    <row r="913" ht="17.1" customHeight="1" spans="1:3">
      <c r="A913" s="30">
        <v>2130314</v>
      </c>
      <c r="B913" s="30" t="s">
        <v>1362</v>
      </c>
      <c r="C913" s="164">
        <v>48</v>
      </c>
    </row>
    <row r="914" ht="17.1" customHeight="1" spans="1:3">
      <c r="A914" s="30">
        <v>2130315</v>
      </c>
      <c r="B914" s="30" t="s">
        <v>1363</v>
      </c>
      <c r="C914" s="164">
        <v>25</v>
      </c>
    </row>
    <row r="915" ht="17.1" customHeight="1" spans="1:3">
      <c r="A915" s="30">
        <v>2130316</v>
      </c>
      <c r="B915" s="30" t="s">
        <v>1364</v>
      </c>
      <c r="C915" s="164">
        <v>3</v>
      </c>
    </row>
    <row r="916" ht="17.1" customHeight="1" spans="1:3">
      <c r="A916" s="30">
        <v>2130317</v>
      </c>
      <c r="B916" s="30" t="s">
        <v>1365</v>
      </c>
      <c r="C916" s="164">
        <v>0</v>
      </c>
    </row>
    <row r="917" ht="17.1" customHeight="1" spans="1:3">
      <c r="A917" s="30">
        <v>2130318</v>
      </c>
      <c r="B917" s="30" t="s">
        <v>1366</v>
      </c>
      <c r="C917" s="164">
        <v>0</v>
      </c>
    </row>
    <row r="918" ht="17.1" customHeight="1" spans="1:3">
      <c r="A918" s="30">
        <v>2130319</v>
      </c>
      <c r="B918" s="30" t="s">
        <v>1367</v>
      </c>
      <c r="C918" s="164">
        <v>0</v>
      </c>
    </row>
    <row r="919" ht="17.1" customHeight="1" spans="1:3">
      <c r="A919" s="30">
        <v>2130321</v>
      </c>
      <c r="B919" s="30" t="s">
        <v>1368</v>
      </c>
      <c r="C919" s="164">
        <v>0</v>
      </c>
    </row>
    <row r="920" ht="17.1" customHeight="1" spans="1:3">
      <c r="A920" s="30">
        <v>2130322</v>
      </c>
      <c r="B920" s="30" t="s">
        <v>1369</v>
      </c>
      <c r="C920" s="164">
        <v>0</v>
      </c>
    </row>
    <row r="921" ht="17.1" customHeight="1" spans="1:3">
      <c r="A921" s="30">
        <v>2130333</v>
      </c>
      <c r="B921" s="30" t="s">
        <v>1345</v>
      </c>
      <c r="C921" s="164">
        <v>0</v>
      </c>
    </row>
    <row r="922" ht="17.1" customHeight="1" spans="1:3">
      <c r="A922" s="30">
        <v>2130334</v>
      </c>
      <c r="B922" s="30" t="s">
        <v>1370</v>
      </c>
      <c r="C922" s="164">
        <v>0</v>
      </c>
    </row>
    <row r="923" ht="17.1" customHeight="1" spans="1:3">
      <c r="A923" s="30">
        <v>2130335</v>
      </c>
      <c r="B923" s="30" t="s">
        <v>1371</v>
      </c>
      <c r="C923" s="164">
        <v>296</v>
      </c>
    </row>
    <row r="924" ht="17.1" customHeight="1" spans="1:3">
      <c r="A924" s="30">
        <v>2130336</v>
      </c>
      <c r="B924" s="30" t="s">
        <v>1372</v>
      </c>
      <c r="C924" s="164">
        <v>0</v>
      </c>
    </row>
    <row r="925" ht="17.1" customHeight="1" spans="1:3">
      <c r="A925" s="30">
        <v>2130337</v>
      </c>
      <c r="B925" s="30" t="s">
        <v>1373</v>
      </c>
      <c r="C925" s="164">
        <v>216</v>
      </c>
    </row>
    <row r="926" ht="17.1" customHeight="1" spans="1:3">
      <c r="A926" s="30">
        <v>2130399</v>
      </c>
      <c r="B926" s="30" t="s">
        <v>1374</v>
      </c>
      <c r="C926" s="164">
        <v>1869</v>
      </c>
    </row>
    <row r="927" ht="17.1" customHeight="1" spans="1:3">
      <c r="A927" s="30">
        <v>21305</v>
      </c>
      <c r="B927" s="151" t="s">
        <v>1375</v>
      </c>
      <c r="C927" s="31">
        <f>SUM(C928:C937)</f>
        <v>16395</v>
      </c>
    </row>
    <row r="928" ht="17.1" customHeight="1" spans="1:3">
      <c r="A928" s="30">
        <v>2130501</v>
      </c>
      <c r="B928" s="30" t="s">
        <v>679</v>
      </c>
      <c r="C928" s="164">
        <v>354</v>
      </c>
    </row>
    <row r="929" ht="17.1" customHeight="1" spans="1:3">
      <c r="A929" s="30">
        <v>2130502</v>
      </c>
      <c r="B929" s="30" t="s">
        <v>680</v>
      </c>
      <c r="C929" s="164">
        <v>0</v>
      </c>
    </row>
    <row r="930" ht="17.1" customHeight="1" spans="1:3">
      <c r="A930" s="30">
        <v>2130503</v>
      </c>
      <c r="B930" s="30" t="s">
        <v>681</v>
      </c>
      <c r="C930" s="164">
        <v>0</v>
      </c>
    </row>
    <row r="931" ht="17.1" customHeight="1" spans="1:3">
      <c r="A931" s="30">
        <v>2130504</v>
      </c>
      <c r="B931" s="30" t="s">
        <v>1376</v>
      </c>
      <c r="C931" s="164">
        <v>4608</v>
      </c>
    </row>
    <row r="932" ht="17.1" customHeight="1" spans="1:3">
      <c r="A932" s="30">
        <v>2130505</v>
      </c>
      <c r="B932" s="30" t="s">
        <v>1377</v>
      </c>
      <c r="C932" s="164">
        <v>5040</v>
      </c>
    </row>
    <row r="933" ht="17.1" customHeight="1" spans="1:3">
      <c r="A933" s="30">
        <v>2130506</v>
      </c>
      <c r="B933" s="30" t="s">
        <v>1378</v>
      </c>
      <c r="C933" s="164">
        <v>0</v>
      </c>
    </row>
    <row r="934" ht="17.1" customHeight="1" spans="1:3">
      <c r="A934" s="30">
        <v>2130507</v>
      </c>
      <c r="B934" s="30" t="s">
        <v>1379</v>
      </c>
      <c r="C934" s="164">
        <v>0</v>
      </c>
    </row>
    <row r="935" ht="17.1" customHeight="1" spans="1:3">
      <c r="A935" s="30">
        <v>2130508</v>
      </c>
      <c r="B935" s="30" t="s">
        <v>1380</v>
      </c>
      <c r="C935" s="164">
        <v>0</v>
      </c>
    </row>
    <row r="936" ht="17.1" customHeight="1" spans="1:3">
      <c r="A936" s="30">
        <v>2130550</v>
      </c>
      <c r="B936" s="30" t="s">
        <v>688</v>
      </c>
      <c r="C936" s="164">
        <v>0</v>
      </c>
    </row>
    <row r="937" ht="17.1" customHeight="1" spans="1:3">
      <c r="A937" s="30">
        <v>2130599</v>
      </c>
      <c r="B937" s="30" t="s">
        <v>1381</v>
      </c>
      <c r="C937" s="164">
        <v>6393</v>
      </c>
    </row>
    <row r="938" ht="17.1" customHeight="1" spans="1:3">
      <c r="A938" s="30">
        <v>21307</v>
      </c>
      <c r="B938" s="151" t="s">
        <v>1382</v>
      </c>
      <c r="C938" s="31">
        <f>SUM(C939:C944)</f>
        <v>11698</v>
      </c>
    </row>
    <row r="939" ht="17.1" customHeight="1" spans="1:3">
      <c r="A939" s="30">
        <v>2130701</v>
      </c>
      <c r="B939" s="30" t="s">
        <v>1383</v>
      </c>
      <c r="C939" s="164">
        <v>1397</v>
      </c>
    </row>
    <row r="940" ht="17.1" customHeight="1" spans="1:3">
      <c r="A940" s="30">
        <v>2130704</v>
      </c>
      <c r="B940" s="30" t="s">
        <v>1384</v>
      </c>
      <c r="C940" s="164">
        <v>0</v>
      </c>
    </row>
    <row r="941" ht="17.1" customHeight="1" spans="1:3">
      <c r="A941" s="30">
        <v>2130705</v>
      </c>
      <c r="B941" s="30" t="s">
        <v>1385</v>
      </c>
      <c r="C941" s="164">
        <v>9570</v>
      </c>
    </row>
    <row r="942" ht="17.1" customHeight="1" spans="1:3">
      <c r="A942" s="30">
        <v>2130706</v>
      </c>
      <c r="B942" s="30" t="s">
        <v>1386</v>
      </c>
      <c r="C942" s="164">
        <v>185</v>
      </c>
    </row>
    <row r="943" ht="17.1" customHeight="1" spans="1:3">
      <c r="A943" s="30">
        <v>2130707</v>
      </c>
      <c r="B943" s="30" t="s">
        <v>1387</v>
      </c>
      <c r="C943" s="164">
        <v>516</v>
      </c>
    </row>
    <row r="944" ht="17.1" customHeight="1" spans="1:3">
      <c r="A944" s="30">
        <v>2130799</v>
      </c>
      <c r="B944" s="30" t="s">
        <v>1388</v>
      </c>
      <c r="C944" s="164">
        <v>30</v>
      </c>
    </row>
    <row r="945" ht="17.1" customHeight="1" spans="1:3">
      <c r="A945" s="30">
        <v>21308</v>
      </c>
      <c r="B945" s="151" t="s">
        <v>1389</v>
      </c>
      <c r="C945" s="31">
        <f>SUM(C946:C950)</f>
        <v>2145</v>
      </c>
    </row>
    <row r="946" ht="17.1" customHeight="1" spans="1:3">
      <c r="A946" s="30">
        <v>2130801</v>
      </c>
      <c r="B946" s="30" t="s">
        <v>1390</v>
      </c>
      <c r="C946" s="164">
        <v>0</v>
      </c>
    </row>
    <row r="947" ht="17.1" customHeight="1" spans="1:3">
      <c r="A947" s="30">
        <v>2130803</v>
      </c>
      <c r="B947" s="30" t="s">
        <v>1391</v>
      </c>
      <c r="C947" s="164">
        <v>1994</v>
      </c>
    </row>
    <row r="948" ht="17.1" customHeight="1" spans="1:3">
      <c r="A948" s="30">
        <v>2130804</v>
      </c>
      <c r="B948" s="30" t="s">
        <v>1392</v>
      </c>
      <c r="C948" s="164">
        <v>127</v>
      </c>
    </row>
    <row r="949" ht="17.1" customHeight="1" spans="1:3">
      <c r="A949" s="30">
        <v>2130805</v>
      </c>
      <c r="B949" s="30" t="s">
        <v>1393</v>
      </c>
      <c r="C949" s="164">
        <v>0</v>
      </c>
    </row>
    <row r="950" ht="17.1" customHeight="1" spans="1:3">
      <c r="A950" s="30">
        <v>2130899</v>
      </c>
      <c r="B950" s="30" t="s">
        <v>1394</v>
      </c>
      <c r="C950" s="164">
        <v>24</v>
      </c>
    </row>
    <row r="951" ht="17.1" customHeight="1" spans="1:3">
      <c r="A951" s="30">
        <v>21309</v>
      </c>
      <c r="B951" s="151" t="s">
        <v>1395</v>
      </c>
      <c r="C951" s="31">
        <f>SUM(C952:C953)</f>
        <v>0</v>
      </c>
    </row>
    <row r="952" ht="17.1" customHeight="1" spans="1:3">
      <c r="A952" s="30">
        <v>2130901</v>
      </c>
      <c r="B952" s="30" t="s">
        <v>1396</v>
      </c>
      <c r="C952" s="164">
        <v>0</v>
      </c>
    </row>
    <row r="953" ht="17.1" customHeight="1" spans="1:3">
      <c r="A953" s="30">
        <v>2130999</v>
      </c>
      <c r="B953" s="30" t="s">
        <v>1397</v>
      </c>
      <c r="C953" s="164">
        <v>0</v>
      </c>
    </row>
    <row r="954" ht="17.1" customHeight="1" spans="1:3">
      <c r="A954" s="30">
        <v>21399</v>
      </c>
      <c r="B954" s="151" t="s">
        <v>1398</v>
      </c>
      <c r="C954" s="31">
        <f>C955+C956</f>
        <v>1134</v>
      </c>
    </row>
    <row r="955" ht="17.1" customHeight="1" spans="1:3">
      <c r="A955" s="30">
        <v>2139901</v>
      </c>
      <c r="B955" s="30" t="s">
        <v>1399</v>
      </c>
      <c r="C955" s="164">
        <v>0</v>
      </c>
    </row>
    <row r="956" ht="17.1" customHeight="1" spans="1:3">
      <c r="A956" s="30">
        <v>2139999</v>
      </c>
      <c r="B956" s="30" t="s">
        <v>1400</v>
      </c>
      <c r="C956" s="164">
        <v>1134</v>
      </c>
    </row>
    <row r="957" ht="17.1" customHeight="1" spans="1:3">
      <c r="A957" s="30">
        <v>214</v>
      </c>
      <c r="B957" s="151" t="s">
        <v>1401</v>
      </c>
      <c r="C957" s="31">
        <f>SUM(C958,C980,C990,C1000,C1007,C1012)</f>
        <v>34569</v>
      </c>
    </row>
    <row r="958" ht="17.1" customHeight="1" spans="1:3">
      <c r="A958" s="30">
        <v>21401</v>
      </c>
      <c r="B958" s="151" t="s">
        <v>1402</v>
      </c>
      <c r="C958" s="31">
        <f>SUM(C959:C979)</f>
        <v>29459</v>
      </c>
    </row>
    <row r="959" ht="17.1" customHeight="1" spans="1:3">
      <c r="A959" s="30">
        <v>2140101</v>
      </c>
      <c r="B959" s="30" t="s">
        <v>679</v>
      </c>
      <c r="C959" s="164">
        <v>402</v>
      </c>
    </row>
    <row r="960" ht="17.1" customHeight="1" spans="1:3">
      <c r="A960" s="30">
        <v>2140102</v>
      </c>
      <c r="B960" s="30" t="s">
        <v>680</v>
      </c>
      <c r="C960" s="164">
        <v>5866</v>
      </c>
    </row>
    <row r="961" ht="17.1" customHeight="1" spans="1:3">
      <c r="A961" s="30">
        <v>2140103</v>
      </c>
      <c r="B961" s="30" t="s">
        <v>681</v>
      </c>
      <c r="C961" s="164">
        <v>0</v>
      </c>
    </row>
    <row r="962" ht="17.1" customHeight="1" spans="1:3">
      <c r="A962" s="30">
        <v>2140104</v>
      </c>
      <c r="B962" s="30" t="s">
        <v>1403</v>
      </c>
      <c r="C962" s="164">
        <v>21548</v>
      </c>
    </row>
    <row r="963" ht="17.1" customHeight="1" spans="1:3">
      <c r="A963" s="30">
        <v>2140106</v>
      </c>
      <c r="B963" s="30" t="s">
        <v>1404</v>
      </c>
      <c r="C963" s="164">
        <v>1618</v>
      </c>
    </row>
    <row r="964" ht="17.1" customHeight="1" spans="1:3">
      <c r="A964" s="30">
        <v>2140109</v>
      </c>
      <c r="B964" s="30" t="s">
        <v>1405</v>
      </c>
      <c r="C964" s="164">
        <v>25</v>
      </c>
    </row>
    <row r="965" ht="17.1" customHeight="1" spans="1:3">
      <c r="A965" s="30">
        <v>2140110</v>
      </c>
      <c r="B965" s="30" t="s">
        <v>1406</v>
      </c>
      <c r="C965" s="164">
        <v>0</v>
      </c>
    </row>
    <row r="966" ht="17.1" customHeight="1" spans="1:3">
      <c r="A966" s="30">
        <v>2140111</v>
      </c>
      <c r="B966" s="30" t="s">
        <v>1407</v>
      </c>
      <c r="C966" s="164">
        <v>0</v>
      </c>
    </row>
    <row r="967" ht="17.1" customHeight="1" spans="1:3">
      <c r="A967" s="30">
        <v>2140112</v>
      </c>
      <c r="B967" s="30" t="s">
        <v>1408</v>
      </c>
      <c r="C967" s="164">
        <v>0</v>
      </c>
    </row>
    <row r="968" ht="17.1" customHeight="1" spans="1:3">
      <c r="A968" s="30">
        <v>2140114</v>
      </c>
      <c r="B968" s="30" t="s">
        <v>1409</v>
      </c>
      <c r="C968" s="164">
        <v>0</v>
      </c>
    </row>
    <row r="969" ht="17.1" customHeight="1" spans="1:3">
      <c r="A969" s="30">
        <v>2140122</v>
      </c>
      <c r="B969" s="30" t="s">
        <v>1410</v>
      </c>
      <c r="C969" s="164">
        <v>0</v>
      </c>
    </row>
    <row r="970" ht="17.1" customHeight="1" spans="1:3">
      <c r="A970" s="30">
        <v>2140123</v>
      </c>
      <c r="B970" s="30" t="s">
        <v>1411</v>
      </c>
      <c r="C970" s="164">
        <v>0</v>
      </c>
    </row>
    <row r="971" ht="17.1" customHeight="1" spans="1:3">
      <c r="A971" s="30">
        <v>2140127</v>
      </c>
      <c r="B971" s="30" t="s">
        <v>1412</v>
      </c>
      <c r="C971" s="164">
        <v>0</v>
      </c>
    </row>
    <row r="972" ht="17.1" customHeight="1" spans="1:3">
      <c r="A972" s="30">
        <v>2140128</v>
      </c>
      <c r="B972" s="30" t="s">
        <v>1413</v>
      </c>
      <c r="C972" s="164">
        <v>0</v>
      </c>
    </row>
    <row r="973" ht="17.1" customHeight="1" spans="1:3">
      <c r="A973" s="30">
        <v>2140129</v>
      </c>
      <c r="B973" s="30" t="s">
        <v>1414</v>
      </c>
      <c r="C973" s="164">
        <v>0</v>
      </c>
    </row>
    <row r="974" ht="17.1" customHeight="1" spans="1:3">
      <c r="A974" s="30">
        <v>2140130</v>
      </c>
      <c r="B974" s="30" t="s">
        <v>1415</v>
      </c>
      <c r="C974" s="164">
        <v>0</v>
      </c>
    </row>
    <row r="975" ht="17.1" customHeight="1" spans="1:3">
      <c r="A975" s="30">
        <v>2140131</v>
      </c>
      <c r="B975" s="30" t="s">
        <v>1416</v>
      </c>
      <c r="C975" s="164">
        <v>0</v>
      </c>
    </row>
    <row r="976" ht="17.1" customHeight="1" spans="1:3">
      <c r="A976" s="30">
        <v>2140133</v>
      </c>
      <c r="B976" s="30" t="s">
        <v>1417</v>
      </c>
      <c r="C976" s="164">
        <v>0</v>
      </c>
    </row>
    <row r="977" ht="17.1" customHeight="1" spans="1:3">
      <c r="A977" s="30">
        <v>2140136</v>
      </c>
      <c r="B977" s="30" t="s">
        <v>1418</v>
      </c>
      <c r="C977" s="164">
        <v>0</v>
      </c>
    </row>
    <row r="978" ht="17.1" customHeight="1" spans="1:3">
      <c r="A978" s="30">
        <v>2140138</v>
      </c>
      <c r="B978" s="30" t="s">
        <v>1419</v>
      </c>
      <c r="C978" s="164">
        <v>0</v>
      </c>
    </row>
    <row r="979" ht="17.1" customHeight="1" spans="1:3">
      <c r="A979" s="30">
        <v>2140199</v>
      </c>
      <c r="B979" s="30" t="s">
        <v>1420</v>
      </c>
      <c r="C979" s="164">
        <v>0</v>
      </c>
    </row>
    <row r="980" ht="17.1" customHeight="1" spans="1:3">
      <c r="A980" s="30">
        <v>21402</v>
      </c>
      <c r="B980" s="151" t="s">
        <v>1421</v>
      </c>
      <c r="C980" s="31">
        <f>SUM(C981:C989)</f>
        <v>0</v>
      </c>
    </row>
    <row r="981" ht="17.1" customHeight="1" spans="1:3">
      <c r="A981" s="30">
        <v>2140201</v>
      </c>
      <c r="B981" s="30" t="s">
        <v>679</v>
      </c>
      <c r="C981" s="164">
        <v>0</v>
      </c>
    </row>
    <row r="982" ht="17.1" customHeight="1" spans="1:3">
      <c r="A982" s="30">
        <v>2140202</v>
      </c>
      <c r="B982" s="30" t="s">
        <v>680</v>
      </c>
      <c r="C982" s="164">
        <v>0</v>
      </c>
    </row>
    <row r="983" ht="17.1" customHeight="1" spans="1:3">
      <c r="A983" s="30">
        <v>2140203</v>
      </c>
      <c r="B983" s="30" t="s">
        <v>681</v>
      </c>
      <c r="C983" s="164">
        <v>0</v>
      </c>
    </row>
    <row r="984" ht="17.1" customHeight="1" spans="1:3">
      <c r="A984" s="30">
        <v>2140204</v>
      </c>
      <c r="B984" s="30" t="s">
        <v>1422</v>
      </c>
      <c r="C984" s="164">
        <v>0</v>
      </c>
    </row>
    <row r="985" ht="17.1" customHeight="1" spans="1:3">
      <c r="A985" s="30">
        <v>2140205</v>
      </c>
      <c r="B985" s="30" t="s">
        <v>1423</v>
      </c>
      <c r="C985" s="164">
        <v>0</v>
      </c>
    </row>
    <row r="986" ht="17.1" customHeight="1" spans="1:3">
      <c r="A986" s="30">
        <v>2140206</v>
      </c>
      <c r="B986" s="30" t="s">
        <v>1424</v>
      </c>
      <c r="C986" s="164">
        <v>0</v>
      </c>
    </row>
    <row r="987" ht="17.1" customHeight="1" spans="1:3">
      <c r="A987" s="30">
        <v>2140207</v>
      </c>
      <c r="B987" s="30" t="s">
        <v>1425</v>
      </c>
      <c r="C987" s="164">
        <v>0</v>
      </c>
    </row>
    <row r="988" ht="17.1" customHeight="1" spans="1:3">
      <c r="A988" s="30">
        <v>2140208</v>
      </c>
      <c r="B988" s="30" t="s">
        <v>1426</v>
      </c>
      <c r="C988" s="164">
        <v>0</v>
      </c>
    </row>
    <row r="989" ht="17.1" customHeight="1" spans="1:3">
      <c r="A989" s="30">
        <v>2140299</v>
      </c>
      <c r="B989" s="30" t="s">
        <v>1427</v>
      </c>
      <c r="C989" s="164">
        <v>0</v>
      </c>
    </row>
    <row r="990" ht="17.1" customHeight="1" spans="1:3">
      <c r="A990" s="30">
        <v>21403</v>
      </c>
      <c r="B990" s="151" t="s">
        <v>1428</v>
      </c>
      <c r="C990" s="31">
        <f>SUM(C991:C999)</f>
        <v>0</v>
      </c>
    </row>
    <row r="991" ht="17.1" customHeight="1" spans="1:3">
      <c r="A991" s="30">
        <v>2140301</v>
      </c>
      <c r="B991" s="30" t="s">
        <v>679</v>
      </c>
      <c r="C991" s="164">
        <v>0</v>
      </c>
    </row>
    <row r="992" ht="17.1" customHeight="1" spans="1:3">
      <c r="A992" s="30">
        <v>2140302</v>
      </c>
      <c r="B992" s="30" t="s">
        <v>680</v>
      </c>
      <c r="C992" s="164">
        <v>0</v>
      </c>
    </row>
    <row r="993" ht="17.1" customHeight="1" spans="1:3">
      <c r="A993" s="30">
        <v>2140303</v>
      </c>
      <c r="B993" s="30" t="s">
        <v>681</v>
      </c>
      <c r="C993" s="164">
        <v>0</v>
      </c>
    </row>
    <row r="994" ht="17.1" customHeight="1" spans="1:3">
      <c r="A994" s="30">
        <v>2140304</v>
      </c>
      <c r="B994" s="30" t="s">
        <v>1429</v>
      </c>
      <c r="C994" s="164">
        <v>0</v>
      </c>
    </row>
    <row r="995" ht="17.1" customHeight="1" spans="1:3">
      <c r="A995" s="30">
        <v>2140305</v>
      </c>
      <c r="B995" s="30" t="s">
        <v>1430</v>
      </c>
      <c r="C995" s="164">
        <v>0</v>
      </c>
    </row>
    <row r="996" ht="17.1" customHeight="1" spans="1:3">
      <c r="A996" s="30">
        <v>2140306</v>
      </c>
      <c r="B996" s="30" t="s">
        <v>1431</v>
      </c>
      <c r="C996" s="164">
        <v>0</v>
      </c>
    </row>
    <row r="997" ht="17.1" customHeight="1" spans="1:3">
      <c r="A997" s="30">
        <v>2140307</v>
      </c>
      <c r="B997" s="30" t="s">
        <v>1432</v>
      </c>
      <c r="C997" s="164">
        <v>0</v>
      </c>
    </row>
    <row r="998" ht="17.1" customHeight="1" spans="1:3">
      <c r="A998" s="30">
        <v>2140308</v>
      </c>
      <c r="B998" s="30" t="s">
        <v>1433</v>
      </c>
      <c r="C998" s="164">
        <v>0</v>
      </c>
    </row>
    <row r="999" ht="17.1" customHeight="1" spans="1:3">
      <c r="A999" s="30">
        <v>2140399</v>
      </c>
      <c r="B999" s="30" t="s">
        <v>1434</v>
      </c>
      <c r="C999" s="164">
        <v>0</v>
      </c>
    </row>
    <row r="1000" ht="17.1" customHeight="1" spans="1:3">
      <c r="A1000" s="30">
        <v>21405</v>
      </c>
      <c r="B1000" s="151" t="s">
        <v>1435</v>
      </c>
      <c r="C1000" s="31">
        <f>SUM(C1001:C1006)</f>
        <v>0</v>
      </c>
    </row>
    <row r="1001" ht="17.1" customHeight="1" spans="1:3">
      <c r="A1001" s="30">
        <v>2140501</v>
      </c>
      <c r="B1001" s="30" t="s">
        <v>679</v>
      </c>
      <c r="C1001" s="164">
        <v>0</v>
      </c>
    </row>
    <row r="1002" ht="17.1" customHeight="1" spans="1:3">
      <c r="A1002" s="30">
        <v>2140502</v>
      </c>
      <c r="B1002" s="30" t="s">
        <v>680</v>
      </c>
      <c r="C1002" s="164">
        <v>0</v>
      </c>
    </row>
    <row r="1003" ht="17.1" customHeight="1" spans="1:3">
      <c r="A1003" s="30">
        <v>2140503</v>
      </c>
      <c r="B1003" s="30" t="s">
        <v>681</v>
      </c>
      <c r="C1003" s="164">
        <v>0</v>
      </c>
    </row>
    <row r="1004" ht="17.1" customHeight="1" spans="1:3">
      <c r="A1004" s="30">
        <v>2140504</v>
      </c>
      <c r="B1004" s="30" t="s">
        <v>1426</v>
      </c>
      <c r="C1004" s="164">
        <v>0</v>
      </c>
    </row>
    <row r="1005" ht="17.1" customHeight="1" spans="1:3">
      <c r="A1005" s="30">
        <v>2140505</v>
      </c>
      <c r="B1005" s="30" t="s">
        <v>1436</v>
      </c>
      <c r="C1005" s="164">
        <v>0</v>
      </c>
    </row>
    <row r="1006" ht="17.1" customHeight="1" spans="1:3">
      <c r="A1006" s="30">
        <v>2140599</v>
      </c>
      <c r="B1006" s="30" t="s">
        <v>1437</v>
      </c>
      <c r="C1006" s="164">
        <v>0</v>
      </c>
    </row>
    <row r="1007" ht="17.1" customHeight="1" spans="1:3">
      <c r="A1007" s="30">
        <v>21406</v>
      </c>
      <c r="B1007" s="151" t="s">
        <v>1438</v>
      </c>
      <c r="C1007" s="31">
        <f>SUM(C1008:C1011)</f>
        <v>4405</v>
      </c>
    </row>
    <row r="1008" ht="17.1" customHeight="1" spans="1:3">
      <c r="A1008" s="30">
        <v>2140601</v>
      </c>
      <c r="B1008" s="30" t="s">
        <v>1439</v>
      </c>
      <c r="C1008" s="164">
        <v>3751</v>
      </c>
    </row>
    <row r="1009" ht="17.1" customHeight="1" spans="1:3">
      <c r="A1009" s="30">
        <v>2140602</v>
      </c>
      <c r="B1009" s="30" t="s">
        <v>1440</v>
      </c>
      <c r="C1009" s="164">
        <v>654</v>
      </c>
    </row>
    <row r="1010" ht="17.1" customHeight="1" spans="1:3">
      <c r="A1010" s="30">
        <v>2140603</v>
      </c>
      <c r="B1010" s="30" t="s">
        <v>1441</v>
      </c>
      <c r="C1010" s="164">
        <v>0</v>
      </c>
    </row>
    <row r="1011" ht="17.1" customHeight="1" spans="1:3">
      <c r="A1011" s="30">
        <v>2140699</v>
      </c>
      <c r="B1011" s="30" t="s">
        <v>1442</v>
      </c>
      <c r="C1011" s="164">
        <v>0</v>
      </c>
    </row>
    <row r="1012" ht="17.1" customHeight="1" spans="1:3">
      <c r="A1012" s="30">
        <v>21499</v>
      </c>
      <c r="B1012" s="151" t="s">
        <v>1443</v>
      </c>
      <c r="C1012" s="31">
        <f>SUM(C1013:C1014)</f>
        <v>705</v>
      </c>
    </row>
    <row r="1013" ht="17.1" customHeight="1" spans="1:3">
      <c r="A1013" s="30">
        <v>2149901</v>
      </c>
      <c r="B1013" s="30" t="s">
        <v>1444</v>
      </c>
      <c r="C1013" s="164">
        <v>302</v>
      </c>
    </row>
    <row r="1014" ht="17.1" customHeight="1" spans="1:3">
      <c r="A1014" s="30">
        <v>2149999</v>
      </c>
      <c r="B1014" s="30" t="s">
        <v>1445</v>
      </c>
      <c r="C1014" s="164">
        <v>403</v>
      </c>
    </row>
    <row r="1015" ht="17.1" customHeight="1" spans="1:3">
      <c r="A1015" s="30">
        <v>215</v>
      </c>
      <c r="B1015" s="151" t="s">
        <v>1446</v>
      </c>
      <c r="C1015" s="31">
        <f>SUM(C1016,C1026,C1042,C1047,C1058,C1065,C1073)</f>
        <v>917</v>
      </c>
    </row>
    <row r="1016" ht="17.1" customHeight="1" spans="1:3">
      <c r="A1016" s="30">
        <v>21501</v>
      </c>
      <c r="B1016" s="151" t="s">
        <v>1447</v>
      </c>
      <c r="C1016" s="31">
        <f>SUM(C1017:C1025)</f>
        <v>0</v>
      </c>
    </row>
    <row r="1017" ht="17.1" customHeight="1" spans="1:3">
      <c r="A1017" s="30">
        <v>2150101</v>
      </c>
      <c r="B1017" s="30" t="s">
        <v>679</v>
      </c>
      <c r="C1017" s="164">
        <v>0</v>
      </c>
    </row>
    <row r="1018" ht="17.1" customHeight="1" spans="1:3">
      <c r="A1018" s="30">
        <v>2150102</v>
      </c>
      <c r="B1018" s="30" t="s">
        <v>680</v>
      </c>
      <c r="C1018" s="164">
        <v>0</v>
      </c>
    </row>
    <row r="1019" ht="17.1" customHeight="1" spans="1:3">
      <c r="A1019" s="30">
        <v>2150103</v>
      </c>
      <c r="B1019" s="30" t="s">
        <v>681</v>
      </c>
      <c r="C1019" s="164">
        <v>0</v>
      </c>
    </row>
    <row r="1020" ht="17.1" customHeight="1" spans="1:3">
      <c r="A1020" s="30">
        <v>2150104</v>
      </c>
      <c r="B1020" s="30" t="s">
        <v>1448</v>
      </c>
      <c r="C1020" s="164">
        <v>0</v>
      </c>
    </row>
    <row r="1021" ht="17.1" customHeight="1" spans="1:3">
      <c r="A1021" s="30">
        <v>2150105</v>
      </c>
      <c r="B1021" s="30" t="s">
        <v>1449</v>
      </c>
      <c r="C1021" s="164">
        <v>0</v>
      </c>
    </row>
    <row r="1022" ht="17.1" customHeight="1" spans="1:3">
      <c r="A1022" s="30">
        <v>2150106</v>
      </c>
      <c r="B1022" s="30" t="s">
        <v>1450</v>
      </c>
      <c r="C1022" s="164">
        <v>0</v>
      </c>
    </row>
    <row r="1023" ht="17.1" customHeight="1" spans="1:3">
      <c r="A1023" s="30">
        <v>2150107</v>
      </c>
      <c r="B1023" s="30" t="s">
        <v>1451</v>
      </c>
      <c r="C1023" s="164">
        <v>0</v>
      </c>
    </row>
    <row r="1024" ht="17.1" customHeight="1" spans="1:3">
      <c r="A1024" s="30">
        <v>2150108</v>
      </c>
      <c r="B1024" s="30" t="s">
        <v>1452</v>
      </c>
      <c r="C1024" s="164">
        <v>0</v>
      </c>
    </row>
    <row r="1025" ht="17.1" customHeight="1" spans="1:3">
      <c r="A1025" s="30">
        <v>2150199</v>
      </c>
      <c r="B1025" s="30" t="s">
        <v>1453</v>
      </c>
      <c r="C1025" s="164">
        <v>0</v>
      </c>
    </row>
    <row r="1026" ht="17.1" customHeight="1" spans="1:3">
      <c r="A1026" s="30">
        <v>21502</v>
      </c>
      <c r="B1026" s="151" t="s">
        <v>1454</v>
      </c>
      <c r="C1026" s="31">
        <f>SUM(C1027:C1041)</f>
        <v>0</v>
      </c>
    </row>
    <row r="1027" ht="17.1" customHeight="1" spans="1:3">
      <c r="A1027" s="30">
        <v>2150201</v>
      </c>
      <c r="B1027" s="30" t="s">
        <v>679</v>
      </c>
      <c r="C1027" s="164">
        <v>0</v>
      </c>
    </row>
    <row r="1028" ht="17.1" customHeight="1" spans="1:3">
      <c r="A1028" s="30">
        <v>2150202</v>
      </c>
      <c r="B1028" s="30" t="s">
        <v>680</v>
      </c>
      <c r="C1028" s="164">
        <v>0</v>
      </c>
    </row>
    <row r="1029" ht="17.1" customHeight="1" spans="1:3">
      <c r="A1029" s="30">
        <v>2150203</v>
      </c>
      <c r="B1029" s="30" t="s">
        <v>681</v>
      </c>
      <c r="C1029" s="164">
        <v>0</v>
      </c>
    </row>
    <row r="1030" ht="17.1" customHeight="1" spans="1:3">
      <c r="A1030" s="30">
        <v>2150204</v>
      </c>
      <c r="B1030" s="30" t="s">
        <v>1455</v>
      </c>
      <c r="C1030" s="164">
        <v>0</v>
      </c>
    </row>
    <row r="1031" ht="17.1" customHeight="1" spans="1:3">
      <c r="A1031" s="30">
        <v>2150205</v>
      </c>
      <c r="B1031" s="30" t="s">
        <v>1456</v>
      </c>
      <c r="C1031" s="164">
        <v>0</v>
      </c>
    </row>
    <row r="1032" ht="17.1" customHeight="1" spans="1:3">
      <c r="A1032" s="30">
        <v>2150206</v>
      </c>
      <c r="B1032" s="30" t="s">
        <v>1457</v>
      </c>
      <c r="C1032" s="164">
        <v>0</v>
      </c>
    </row>
    <row r="1033" ht="17.1" customHeight="1" spans="1:3">
      <c r="A1033" s="30">
        <v>2150207</v>
      </c>
      <c r="B1033" s="30" t="s">
        <v>1458</v>
      </c>
      <c r="C1033" s="164">
        <v>0</v>
      </c>
    </row>
    <row r="1034" ht="17.1" customHeight="1" spans="1:3">
      <c r="A1034" s="30">
        <v>2150208</v>
      </c>
      <c r="B1034" s="30" t="s">
        <v>1459</v>
      </c>
      <c r="C1034" s="164">
        <v>0</v>
      </c>
    </row>
    <row r="1035" ht="17.1" customHeight="1" spans="1:3">
      <c r="A1035" s="30">
        <v>2150209</v>
      </c>
      <c r="B1035" s="30" t="s">
        <v>1460</v>
      </c>
      <c r="C1035" s="164">
        <v>0</v>
      </c>
    </row>
    <row r="1036" ht="17.1" customHeight="1" spans="1:3">
      <c r="A1036" s="30">
        <v>2150210</v>
      </c>
      <c r="B1036" s="30" t="s">
        <v>1461</v>
      </c>
      <c r="C1036" s="164">
        <v>0</v>
      </c>
    </row>
    <row r="1037" ht="17.1" customHeight="1" spans="1:3">
      <c r="A1037" s="30">
        <v>2150212</v>
      </c>
      <c r="B1037" s="30" t="s">
        <v>1462</v>
      </c>
      <c r="C1037" s="164">
        <v>0</v>
      </c>
    </row>
    <row r="1038" ht="17.1" customHeight="1" spans="1:3">
      <c r="A1038" s="30">
        <v>2150213</v>
      </c>
      <c r="B1038" s="30" t="s">
        <v>1463</v>
      </c>
      <c r="C1038" s="164">
        <v>0</v>
      </c>
    </row>
    <row r="1039" ht="17.1" customHeight="1" spans="1:3">
      <c r="A1039" s="30">
        <v>2150214</v>
      </c>
      <c r="B1039" s="30" t="s">
        <v>1464</v>
      </c>
      <c r="C1039" s="164">
        <v>0</v>
      </c>
    </row>
    <row r="1040" ht="17.1" customHeight="1" spans="1:3">
      <c r="A1040" s="30">
        <v>2150215</v>
      </c>
      <c r="B1040" s="30" t="s">
        <v>1465</v>
      </c>
      <c r="C1040" s="164">
        <v>0</v>
      </c>
    </row>
    <row r="1041" ht="17.1" customHeight="1" spans="1:3">
      <c r="A1041" s="30">
        <v>2150299</v>
      </c>
      <c r="B1041" s="30" t="s">
        <v>1466</v>
      </c>
      <c r="C1041" s="164">
        <v>0</v>
      </c>
    </row>
    <row r="1042" ht="17.1" customHeight="1" spans="1:3">
      <c r="A1042" s="30">
        <v>21503</v>
      </c>
      <c r="B1042" s="151" t="s">
        <v>1467</v>
      </c>
      <c r="C1042" s="31">
        <f>SUM(C1043:C1046)</f>
        <v>0</v>
      </c>
    </row>
    <row r="1043" ht="17.1" customHeight="1" spans="1:3">
      <c r="A1043" s="30">
        <v>2150301</v>
      </c>
      <c r="B1043" s="30" t="s">
        <v>679</v>
      </c>
      <c r="C1043" s="164">
        <v>0</v>
      </c>
    </row>
    <row r="1044" ht="17.1" customHeight="1" spans="1:3">
      <c r="A1044" s="30">
        <v>2150302</v>
      </c>
      <c r="B1044" s="30" t="s">
        <v>680</v>
      </c>
      <c r="C1044" s="164">
        <v>0</v>
      </c>
    </row>
    <row r="1045" ht="17.1" customHeight="1" spans="1:3">
      <c r="A1045" s="30">
        <v>2150303</v>
      </c>
      <c r="B1045" s="30" t="s">
        <v>681</v>
      </c>
      <c r="C1045" s="164">
        <v>0</v>
      </c>
    </row>
    <row r="1046" ht="17.1" customHeight="1" spans="1:3">
      <c r="A1046" s="30">
        <v>2150399</v>
      </c>
      <c r="B1046" s="30" t="s">
        <v>1468</v>
      </c>
      <c r="C1046" s="164">
        <v>0</v>
      </c>
    </row>
    <row r="1047" ht="17.1" customHeight="1" spans="1:3">
      <c r="A1047" s="30">
        <v>21505</v>
      </c>
      <c r="B1047" s="151" t="s">
        <v>1469</v>
      </c>
      <c r="C1047" s="31">
        <f>SUM(C1048:C1057)</f>
        <v>552</v>
      </c>
    </row>
    <row r="1048" ht="17.1" customHeight="1" spans="1:3">
      <c r="A1048" s="30">
        <v>2150501</v>
      </c>
      <c r="B1048" s="30" t="s">
        <v>679</v>
      </c>
      <c r="C1048" s="164">
        <v>19</v>
      </c>
    </row>
    <row r="1049" ht="17.1" customHeight="1" spans="1:3">
      <c r="A1049" s="30">
        <v>2150502</v>
      </c>
      <c r="B1049" s="30" t="s">
        <v>680</v>
      </c>
      <c r="C1049" s="164">
        <v>198</v>
      </c>
    </row>
    <row r="1050" ht="17.1" customHeight="1" spans="1:3">
      <c r="A1050" s="30">
        <v>2150503</v>
      </c>
      <c r="B1050" s="30" t="s">
        <v>681</v>
      </c>
      <c r="C1050" s="164">
        <v>0</v>
      </c>
    </row>
    <row r="1051" ht="17.1" customHeight="1" spans="1:3">
      <c r="A1051" s="30">
        <v>2150505</v>
      </c>
      <c r="B1051" s="30" t="s">
        <v>1470</v>
      </c>
      <c r="C1051" s="164">
        <v>0</v>
      </c>
    </row>
    <row r="1052" ht="17.1" customHeight="1" spans="1:3">
      <c r="A1052" s="30">
        <v>2150507</v>
      </c>
      <c r="B1052" s="30" t="s">
        <v>1471</v>
      </c>
      <c r="C1052" s="164">
        <v>0</v>
      </c>
    </row>
    <row r="1053" ht="17.1" customHeight="1" spans="1:3">
      <c r="A1053" s="30">
        <v>2150508</v>
      </c>
      <c r="B1053" s="30" t="s">
        <v>1472</v>
      </c>
      <c r="C1053" s="164">
        <v>0</v>
      </c>
    </row>
    <row r="1054" ht="17.1" customHeight="1" spans="1:3">
      <c r="A1054" s="30">
        <v>2150516</v>
      </c>
      <c r="B1054" s="30" t="s">
        <v>1473</v>
      </c>
      <c r="C1054" s="164">
        <v>0</v>
      </c>
    </row>
    <row r="1055" ht="17.1" customHeight="1" spans="1:3">
      <c r="A1055" s="30">
        <v>2150517</v>
      </c>
      <c r="B1055" s="30" t="s">
        <v>1474</v>
      </c>
      <c r="C1055" s="164">
        <v>335</v>
      </c>
    </row>
    <row r="1056" ht="17.1" customHeight="1" spans="1:3">
      <c r="A1056" s="30">
        <v>2150550</v>
      </c>
      <c r="B1056" s="30" t="s">
        <v>688</v>
      </c>
      <c r="C1056" s="164">
        <v>0</v>
      </c>
    </row>
    <row r="1057" ht="17.1" customHeight="1" spans="1:3">
      <c r="A1057" s="30">
        <v>2150599</v>
      </c>
      <c r="B1057" s="30" t="s">
        <v>1475</v>
      </c>
      <c r="C1057" s="164">
        <v>0</v>
      </c>
    </row>
    <row r="1058" ht="17.1" customHeight="1" spans="1:3">
      <c r="A1058" s="30">
        <v>21507</v>
      </c>
      <c r="B1058" s="151" t="s">
        <v>1476</v>
      </c>
      <c r="C1058" s="31">
        <f>SUM(C1059:C1064)</f>
        <v>109</v>
      </c>
    </row>
    <row r="1059" ht="17.1" customHeight="1" spans="1:3">
      <c r="A1059" s="30">
        <v>2150701</v>
      </c>
      <c r="B1059" s="30" t="s">
        <v>679</v>
      </c>
      <c r="C1059" s="164">
        <v>20</v>
      </c>
    </row>
    <row r="1060" ht="17.1" customHeight="1" spans="1:3">
      <c r="A1060" s="30">
        <v>2150702</v>
      </c>
      <c r="B1060" s="30" t="s">
        <v>680</v>
      </c>
      <c r="C1060" s="164">
        <v>89</v>
      </c>
    </row>
    <row r="1061" ht="17.1" customHeight="1" spans="1:3">
      <c r="A1061" s="30">
        <v>2150703</v>
      </c>
      <c r="B1061" s="30" t="s">
        <v>681</v>
      </c>
      <c r="C1061" s="164">
        <v>0</v>
      </c>
    </row>
    <row r="1062" ht="17.1" customHeight="1" spans="1:3">
      <c r="A1062" s="30">
        <v>2150704</v>
      </c>
      <c r="B1062" s="30" t="s">
        <v>1477</v>
      </c>
      <c r="C1062" s="164">
        <v>0</v>
      </c>
    </row>
    <row r="1063" ht="17.1" customHeight="1" spans="1:3">
      <c r="A1063" s="30">
        <v>2150705</v>
      </c>
      <c r="B1063" s="30" t="s">
        <v>1478</v>
      </c>
      <c r="C1063" s="164">
        <v>0</v>
      </c>
    </row>
    <row r="1064" ht="17.1" customHeight="1" spans="1:3">
      <c r="A1064" s="30">
        <v>2150799</v>
      </c>
      <c r="B1064" s="30" t="s">
        <v>1479</v>
      </c>
      <c r="C1064" s="164">
        <v>0</v>
      </c>
    </row>
    <row r="1065" ht="17.1" customHeight="1" spans="1:3">
      <c r="A1065" s="30">
        <v>21508</v>
      </c>
      <c r="B1065" s="151" t="s">
        <v>1480</v>
      </c>
      <c r="C1065" s="31">
        <f>SUM(C1066:C1072)</f>
        <v>256</v>
      </c>
    </row>
    <row r="1066" ht="17.1" customHeight="1" spans="1:3">
      <c r="A1066" s="30">
        <v>2150801</v>
      </c>
      <c r="B1066" s="30" t="s">
        <v>679</v>
      </c>
      <c r="C1066" s="164">
        <v>256</v>
      </c>
    </row>
    <row r="1067" ht="17.1" customHeight="1" spans="1:3">
      <c r="A1067" s="30">
        <v>2150802</v>
      </c>
      <c r="B1067" s="30" t="s">
        <v>680</v>
      </c>
      <c r="C1067" s="164">
        <v>0</v>
      </c>
    </row>
    <row r="1068" ht="17.1" customHeight="1" spans="1:3">
      <c r="A1068" s="30">
        <v>2150803</v>
      </c>
      <c r="B1068" s="30" t="s">
        <v>681</v>
      </c>
      <c r="C1068" s="164">
        <v>0</v>
      </c>
    </row>
    <row r="1069" ht="17.1" customHeight="1" spans="1:3">
      <c r="A1069" s="30">
        <v>2150804</v>
      </c>
      <c r="B1069" s="30" t="s">
        <v>1481</v>
      </c>
      <c r="C1069" s="164">
        <v>0</v>
      </c>
    </row>
    <row r="1070" ht="17.1" customHeight="1" spans="1:3">
      <c r="A1070" s="30">
        <v>2150805</v>
      </c>
      <c r="B1070" s="30" t="s">
        <v>1482</v>
      </c>
      <c r="C1070" s="164">
        <v>0</v>
      </c>
    </row>
    <row r="1071" ht="17.1" customHeight="1" spans="1:3">
      <c r="A1071" s="30">
        <v>2150806</v>
      </c>
      <c r="B1071" s="30" t="s">
        <v>1483</v>
      </c>
      <c r="C1071" s="164">
        <v>0</v>
      </c>
    </row>
    <row r="1072" ht="17.1" customHeight="1" spans="1:3">
      <c r="A1072" s="30">
        <v>2150899</v>
      </c>
      <c r="B1072" s="30" t="s">
        <v>1484</v>
      </c>
      <c r="C1072" s="164">
        <v>0</v>
      </c>
    </row>
    <row r="1073" ht="17.1" customHeight="1" spans="1:3">
      <c r="A1073" s="30">
        <v>21599</v>
      </c>
      <c r="B1073" s="151" t="s">
        <v>1485</v>
      </c>
      <c r="C1073" s="31">
        <f>SUM(C1074:C1078)</f>
        <v>0</v>
      </c>
    </row>
    <row r="1074" ht="17.1" customHeight="1" spans="1:3">
      <c r="A1074" s="30">
        <v>2159901</v>
      </c>
      <c r="B1074" s="30" t="s">
        <v>1486</v>
      </c>
      <c r="C1074" s="164">
        <v>0</v>
      </c>
    </row>
    <row r="1075" ht="17.1" customHeight="1" spans="1:3">
      <c r="A1075" s="30">
        <v>2159904</v>
      </c>
      <c r="B1075" s="30" t="s">
        <v>1487</v>
      </c>
      <c r="C1075" s="164">
        <v>0</v>
      </c>
    </row>
    <row r="1076" ht="17.1" customHeight="1" spans="1:3">
      <c r="A1076" s="30">
        <v>2159905</v>
      </c>
      <c r="B1076" s="30" t="s">
        <v>1488</v>
      </c>
      <c r="C1076" s="164">
        <v>0</v>
      </c>
    </row>
    <row r="1077" ht="17.1" customHeight="1" spans="1:3">
      <c r="A1077" s="30">
        <v>2159906</v>
      </c>
      <c r="B1077" s="30" t="s">
        <v>1489</v>
      </c>
      <c r="C1077" s="164">
        <v>0</v>
      </c>
    </row>
    <row r="1078" ht="17.1" customHeight="1" spans="1:3">
      <c r="A1078" s="30">
        <v>2159999</v>
      </c>
      <c r="B1078" s="30" t="s">
        <v>1490</v>
      </c>
      <c r="C1078" s="164">
        <v>0</v>
      </c>
    </row>
    <row r="1079" ht="17.1" customHeight="1" spans="1:3">
      <c r="A1079" s="30">
        <v>216</v>
      </c>
      <c r="B1079" s="151" t="s">
        <v>1491</v>
      </c>
      <c r="C1079" s="31">
        <f>SUM(C1080,C1090,C1096)</f>
        <v>419</v>
      </c>
    </row>
    <row r="1080" ht="17.1" customHeight="1" spans="1:3">
      <c r="A1080" s="30">
        <v>21602</v>
      </c>
      <c r="B1080" s="151" t="s">
        <v>1492</v>
      </c>
      <c r="C1080" s="31">
        <f>SUM(C1081:C1089)</f>
        <v>382</v>
      </c>
    </row>
    <row r="1081" ht="17.1" customHeight="1" spans="1:3">
      <c r="A1081" s="30">
        <v>2160201</v>
      </c>
      <c r="B1081" s="30" t="s">
        <v>679</v>
      </c>
      <c r="C1081" s="164">
        <v>44</v>
      </c>
    </row>
    <row r="1082" ht="17.1" customHeight="1" spans="1:3">
      <c r="A1082" s="30">
        <v>2160202</v>
      </c>
      <c r="B1082" s="30" t="s">
        <v>680</v>
      </c>
      <c r="C1082" s="164">
        <v>206</v>
      </c>
    </row>
    <row r="1083" ht="17.1" customHeight="1" spans="1:3">
      <c r="A1083" s="30">
        <v>2160203</v>
      </c>
      <c r="B1083" s="30" t="s">
        <v>681</v>
      </c>
      <c r="C1083" s="164">
        <v>0</v>
      </c>
    </row>
    <row r="1084" ht="17.1" customHeight="1" spans="1:3">
      <c r="A1084" s="30">
        <v>2160216</v>
      </c>
      <c r="B1084" s="30" t="s">
        <v>1493</v>
      </c>
      <c r="C1084" s="164">
        <v>0</v>
      </c>
    </row>
    <row r="1085" ht="17.1" customHeight="1" spans="1:3">
      <c r="A1085" s="30">
        <v>2160217</v>
      </c>
      <c r="B1085" s="30" t="s">
        <v>1494</v>
      </c>
      <c r="C1085" s="164">
        <v>0</v>
      </c>
    </row>
    <row r="1086" ht="17.1" customHeight="1" spans="1:3">
      <c r="A1086" s="30">
        <v>2160218</v>
      </c>
      <c r="B1086" s="30" t="s">
        <v>1495</v>
      </c>
      <c r="C1086" s="164">
        <v>0</v>
      </c>
    </row>
    <row r="1087" ht="17.1" customHeight="1" spans="1:3">
      <c r="A1087" s="30">
        <v>2160219</v>
      </c>
      <c r="B1087" s="30" t="s">
        <v>1496</v>
      </c>
      <c r="C1087" s="164">
        <v>0</v>
      </c>
    </row>
    <row r="1088" ht="17.1" customHeight="1" spans="1:3">
      <c r="A1088" s="30">
        <v>2160250</v>
      </c>
      <c r="B1088" s="30" t="s">
        <v>688</v>
      </c>
      <c r="C1088" s="164">
        <v>0</v>
      </c>
    </row>
    <row r="1089" ht="17.1" customHeight="1" spans="1:3">
      <c r="A1089" s="30">
        <v>2160299</v>
      </c>
      <c r="B1089" s="30" t="s">
        <v>1497</v>
      </c>
      <c r="C1089" s="164">
        <v>132</v>
      </c>
    </row>
    <row r="1090" ht="17.1" customHeight="1" spans="1:3">
      <c r="A1090" s="30">
        <v>21606</v>
      </c>
      <c r="B1090" s="151" t="s">
        <v>1498</v>
      </c>
      <c r="C1090" s="31">
        <f>SUM(C1091:C1095)</f>
        <v>17</v>
      </c>
    </row>
    <row r="1091" ht="17.1" customHeight="1" spans="1:3">
      <c r="A1091" s="30">
        <v>2160601</v>
      </c>
      <c r="B1091" s="30" t="s">
        <v>679</v>
      </c>
      <c r="C1091" s="164">
        <v>0</v>
      </c>
    </row>
    <row r="1092" ht="17.1" customHeight="1" spans="1:3">
      <c r="A1092" s="30">
        <v>2160602</v>
      </c>
      <c r="B1092" s="30" t="s">
        <v>680</v>
      </c>
      <c r="C1092" s="164">
        <v>0</v>
      </c>
    </row>
    <row r="1093" ht="17.1" customHeight="1" spans="1:3">
      <c r="A1093" s="30">
        <v>2160603</v>
      </c>
      <c r="B1093" s="30" t="s">
        <v>681</v>
      </c>
      <c r="C1093" s="164">
        <v>0</v>
      </c>
    </row>
    <row r="1094" ht="17.1" customHeight="1" spans="1:3">
      <c r="A1094" s="30">
        <v>2160607</v>
      </c>
      <c r="B1094" s="30" t="s">
        <v>1499</v>
      </c>
      <c r="C1094" s="164">
        <v>0</v>
      </c>
    </row>
    <row r="1095" ht="17.1" customHeight="1" spans="1:3">
      <c r="A1095" s="30">
        <v>2160699</v>
      </c>
      <c r="B1095" s="30" t="s">
        <v>1500</v>
      </c>
      <c r="C1095" s="164">
        <v>17</v>
      </c>
    </row>
    <row r="1096" ht="17.1" customHeight="1" spans="1:3">
      <c r="A1096" s="30">
        <v>21699</v>
      </c>
      <c r="B1096" s="151" t="s">
        <v>1501</v>
      </c>
      <c r="C1096" s="31">
        <f>SUM(C1097:C1098)</f>
        <v>20</v>
      </c>
    </row>
    <row r="1097" ht="17.1" customHeight="1" spans="1:3">
      <c r="A1097" s="30">
        <v>2169901</v>
      </c>
      <c r="B1097" s="30" t="s">
        <v>1502</v>
      </c>
      <c r="C1097" s="164">
        <v>0</v>
      </c>
    </row>
    <row r="1098" ht="17.1" customHeight="1" spans="1:3">
      <c r="A1098" s="30">
        <v>2169999</v>
      </c>
      <c r="B1098" s="30" t="s">
        <v>1503</v>
      </c>
      <c r="C1098" s="164">
        <v>20</v>
      </c>
    </row>
    <row r="1099" ht="17.1" customHeight="1" spans="1:3">
      <c r="A1099" s="30">
        <v>217</v>
      </c>
      <c r="B1099" s="151" t="s">
        <v>1504</v>
      </c>
      <c r="C1099" s="31">
        <f>SUM(C1100,C1107,C1117,C1123,C1126)</f>
        <v>0</v>
      </c>
    </row>
    <row r="1100" ht="17.1" customHeight="1" spans="1:3">
      <c r="A1100" s="30">
        <v>21701</v>
      </c>
      <c r="B1100" s="151" t="s">
        <v>1505</v>
      </c>
      <c r="C1100" s="31">
        <f>SUM(C1101:C1106)</f>
        <v>0</v>
      </c>
    </row>
    <row r="1101" ht="17.1" customHeight="1" spans="1:3">
      <c r="A1101" s="30">
        <v>2170101</v>
      </c>
      <c r="B1101" s="30" t="s">
        <v>679</v>
      </c>
      <c r="C1101" s="164">
        <v>0</v>
      </c>
    </row>
    <row r="1102" ht="17.1" customHeight="1" spans="1:3">
      <c r="A1102" s="30">
        <v>2170102</v>
      </c>
      <c r="B1102" s="30" t="s">
        <v>680</v>
      </c>
      <c r="C1102" s="164">
        <v>0</v>
      </c>
    </row>
    <row r="1103" ht="17.1" customHeight="1" spans="1:3">
      <c r="A1103" s="30">
        <v>2170103</v>
      </c>
      <c r="B1103" s="30" t="s">
        <v>681</v>
      </c>
      <c r="C1103" s="164">
        <v>0</v>
      </c>
    </row>
    <row r="1104" ht="17.1" customHeight="1" spans="1:3">
      <c r="A1104" s="30">
        <v>2170104</v>
      </c>
      <c r="B1104" s="30" t="s">
        <v>1506</v>
      </c>
      <c r="C1104" s="164">
        <v>0</v>
      </c>
    </row>
    <row r="1105" ht="17.1" customHeight="1" spans="1:3">
      <c r="A1105" s="30">
        <v>2170150</v>
      </c>
      <c r="B1105" s="30" t="s">
        <v>688</v>
      </c>
      <c r="C1105" s="164">
        <v>0</v>
      </c>
    </row>
    <row r="1106" ht="17.1" customHeight="1" spans="1:3">
      <c r="A1106" s="30">
        <v>2170199</v>
      </c>
      <c r="B1106" s="30" t="s">
        <v>1507</v>
      </c>
      <c r="C1106" s="164">
        <v>0</v>
      </c>
    </row>
    <row r="1107" ht="17.1" customHeight="1" spans="1:3">
      <c r="A1107" s="30">
        <v>21702</v>
      </c>
      <c r="B1107" s="151" t="s">
        <v>1508</v>
      </c>
      <c r="C1107" s="31">
        <f>SUM(C1108:C1116)</f>
        <v>0</v>
      </c>
    </row>
    <row r="1108" ht="17.1" customHeight="1" spans="1:3">
      <c r="A1108" s="30">
        <v>2170201</v>
      </c>
      <c r="B1108" s="30" t="s">
        <v>1509</v>
      </c>
      <c r="C1108" s="164">
        <v>0</v>
      </c>
    </row>
    <row r="1109" ht="17.1" customHeight="1" spans="1:3">
      <c r="A1109" s="30">
        <v>2170202</v>
      </c>
      <c r="B1109" s="30" t="s">
        <v>1510</v>
      </c>
      <c r="C1109" s="164">
        <v>0</v>
      </c>
    </row>
    <row r="1110" ht="17.1" customHeight="1" spans="1:3">
      <c r="A1110" s="30">
        <v>2170203</v>
      </c>
      <c r="B1110" s="30" t="s">
        <v>1511</v>
      </c>
      <c r="C1110" s="164">
        <v>0</v>
      </c>
    </row>
    <row r="1111" ht="17.1" customHeight="1" spans="1:3">
      <c r="A1111" s="30">
        <v>2170204</v>
      </c>
      <c r="B1111" s="30" t="s">
        <v>1512</v>
      </c>
      <c r="C1111" s="164">
        <v>0</v>
      </c>
    </row>
    <row r="1112" ht="17.1" customHeight="1" spans="1:3">
      <c r="A1112" s="30">
        <v>2170205</v>
      </c>
      <c r="B1112" s="30" t="s">
        <v>1513</v>
      </c>
      <c r="C1112" s="164">
        <v>0</v>
      </c>
    </row>
    <row r="1113" ht="17.1" customHeight="1" spans="1:3">
      <c r="A1113" s="30">
        <v>2170206</v>
      </c>
      <c r="B1113" s="30" t="s">
        <v>1514</v>
      </c>
      <c r="C1113" s="164">
        <v>0</v>
      </c>
    </row>
    <row r="1114" ht="17.1" customHeight="1" spans="1:3">
      <c r="A1114" s="30">
        <v>2170207</v>
      </c>
      <c r="B1114" s="30" t="s">
        <v>1515</v>
      </c>
      <c r="C1114" s="164">
        <v>0</v>
      </c>
    </row>
    <row r="1115" ht="17.1" customHeight="1" spans="1:3">
      <c r="A1115" s="30">
        <v>2170208</v>
      </c>
      <c r="B1115" s="30" t="s">
        <v>1516</v>
      </c>
      <c r="C1115" s="164">
        <v>0</v>
      </c>
    </row>
    <row r="1116" ht="17.1" customHeight="1" spans="1:3">
      <c r="A1116" s="30">
        <v>2170299</v>
      </c>
      <c r="B1116" s="30" t="s">
        <v>1517</v>
      </c>
      <c r="C1116" s="164">
        <v>0</v>
      </c>
    </row>
    <row r="1117" ht="17.1" customHeight="1" spans="1:3">
      <c r="A1117" s="30">
        <v>21703</v>
      </c>
      <c r="B1117" s="151" t="s">
        <v>1518</v>
      </c>
      <c r="C1117" s="31">
        <f>SUM(C1118:C1122)</f>
        <v>0</v>
      </c>
    </row>
    <row r="1118" ht="17.1" customHeight="1" spans="1:3">
      <c r="A1118" s="30">
        <v>2170301</v>
      </c>
      <c r="B1118" s="30" t="s">
        <v>1519</v>
      </c>
      <c r="C1118" s="164">
        <v>0</v>
      </c>
    </row>
    <row r="1119" ht="17.1" customHeight="1" spans="1:3">
      <c r="A1119" s="30">
        <v>2170302</v>
      </c>
      <c r="B1119" s="30" t="s">
        <v>1520</v>
      </c>
      <c r="C1119" s="164">
        <v>0</v>
      </c>
    </row>
    <row r="1120" ht="17.1" customHeight="1" spans="1:3">
      <c r="A1120" s="30">
        <v>2170303</v>
      </c>
      <c r="B1120" s="30" t="s">
        <v>1521</v>
      </c>
      <c r="C1120" s="164">
        <v>0</v>
      </c>
    </row>
    <row r="1121" ht="17.1" customHeight="1" spans="1:3">
      <c r="A1121" s="30">
        <v>2170304</v>
      </c>
      <c r="B1121" s="30" t="s">
        <v>1522</v>
      </c>
      <c r="C1121" s="164">
        <v>0</v>
      </c>
    </row>
    <row r="1122" ht="17.1" customHeight="1" spans="1:3">
      <c r="A1122" s="30">
        <v>2170399</v>
      </c>
      <c r="B1122" s="30" t="s">
        <v>1523</v>
      </c>
      <c r="C1122" s="164">
        <v>0</v>
      </c>
    </row>
    <row r="1123" ht="17.1" customHeight="1" spans="1:3">
      <c r="A1123" s="30">
        <v>21704</v>
      </c>
      <c r="B1123" s="151" t="s">
        <v>1524</v>
      </c>
      <c r="C1123" s="31">
        <f>SUM(C1124:C1125)</f>
        <v>0</v>
      </c>
    </row>
    <row r="1124" ht="17.1" customHeight="1" spans="1:3">
      <c r="A1124" s="30">
        <v>2170401</v>
      </c>
      <c r="B1124" s="30" t="s">
        <v>1525</v>
      </c>
      <c r="C1124" s="164">
        <v>0</v>
      </c>
    </row>
    <row r="1125" ht="17.1" customHeight="1" spans="1:3">
      <c r="A1125" s="30">
        <v>2170499</v>
      </c>
      <c r="B1125" s="30" t="s">
        <v>1526</v>
      </c>
      <c r="C1125" s="164">
        <v>0</v>
      </c>
    </row>
    <row r="1126" ht="17.1" customHeight="1" spans="1:3">
      <c r="A1126" s="30">
        <v>21799</v>
      </c>
      <c r="B1126" s="151" t="s">
        <v>1527</v>
      </c>
      <c r="C1126" s="31">
        <f>SUM(C1127:C1128)</f>
        <v>0</v>
      </c>
    </row>
    <row r="1127" ht="17.1" customHeight="1" spans="1:3">
      <c r="A1127" s="30">
        <v>2179902</v>
      </c>
      <c r="B1127" s="30" t="s">
        <v>1528</v>
      </c>
      <c r="C1127" s="164">
        <v>0</v>
      </c>
    </row>
    <row r="1128" ht="17.1" customHeight="1" spans="1:3">
      <c r="A1128" s="30">
        <v>2179999</v>
      </c>
      <c r="B1128" s="30" t="s">
        <v>1529</v>
      </c>
      <c r="C1128" s="164">
        <v>0</v>
      </c>
    </row>
    <row r="1129" ht="17.1" customHeight="1" spans="1:3">
      <c r="A1129" s="30">
        <v>219</v>
      </c>
      <c r="B1129" s="151" t="s">
        <v>1530</v>
      </c>
      <c r="C1129" s="31">
        <f>SUM(C1130:C1138)</f>
        <v>0</v>
      </c>
    </row>
    <row r="1130" ht="17.1" customHeight="1" spans="1:3">
      <c r="A1130" s="30">
        <v>21901</v>
      </c>
      <c r="B1130" s="151" t="s">
        <v>1531</v>
      </c>
      <c r="C1130" s="164">
        <v>0</v>
      </c>
    </row>
    <row r="1131" ht="17.1" customHeight="1" spans="1:3">
      <c r="A1131" s="30">
        <v>21902</v>
      </c>
      <c r="B1131" s="151" t="s">
        <v>1532</v>
      </c>
      <c r="C1131" s="164">
        <v>0</v>
      </c>
    </row>
    <row r="1132" ht="17.1" customHeight="1" spans="1:3">
      <c r="A1132" s="30">
        <v>21903</v>
      </c>
      <c r="B1132" s="151" t="s">
        <v>1533</v>
      </c>
      <c r="C1132" s="164">
        <v>0</v>
      </c>
    </row>
    <row r="1133" ht="17.1" customHeight="1" spans="1:3">
      <c r="A1133" s="30">
        <v>21904</v>
      </c>
      <c r="B1133" s="151" t="s">
        <v>1534</v>
      </c>
      <c r="C1133" s="164">
        <v>0</v>
      </c>
    </row>
    <row r="1134" ht="17.1" customHeight="1" spans="1:3">
      <c r="A1134" s="30">
        <v>21905</v>
      </c>
      <c r="B1134" s="151" t="s">
        <v>1535</v>
      </c>
      <c r="C1134" s="164">
        <v>0</v>
      </c>
    </row>
    <row r="1135" ht="17.1" customHeight="1" spans="1:3">
      <c r="A1135" s="30">
        <v>21906</v>
      </c>
      <c r="B1135" s="151" t="s">
        <v>1311</v>
      </c>
      <c r="C1135" s="164">
        <v>0</v>
      </c>
    </row>
    <row r="1136" ht="17.1" customHeight="1" spans="1:3">
      <c r="A1136" s="30">
        <v>21907</v>
      </c>
      <c r="B1136" s="151" t="s">
        <v>1536</v>
      </c>
      <c r="C1136" s="164">
        <v>0</v>
      </c>
    </row>
    <row r="1137" ht="17.1" customHeight="1" spans="1:3">
      <c r="A1137" s="30">
        <v>21908</v>
      </c>
      <c r="B1137" s="151" t="s">
        <v>1537</v>
      </c>
      <c r="C1137" s="164">
        <v>0</v>
      </c>
    </row>
    <row r="1138" ht="17.1" customHeight="1" spans="1:3">
      <c r="A1138" s="30">
        <v>21999</v>
      </c>
      <c r="B1138" s="151" t="s">
        <v>1538</v>
      </c>
      <c r="C1138" s="164">
        <v>0</v>
      </c>
    </row>
    <row r="1139" ht="17.1" customHeight="1" spans="1:3">
      <c r="A1139" s="30">
        <v>220</v>
      </c>
      <c r="B1139" s="151" t="s">
        <v>1539</v>
      </c>
      <c r="C1139" s="31">
        <f>SUM(C1140,C1167,C1182)</f>
        <v>5521</v>
      </c>
    </row>
    <row r="1140" ht="17.1" customHeight="1" spans="1:3">
      <c r="A1140" s="30">
        <v>22001</v>
      </c>
      <c r="B1140" s="151" t="s">
        <v>1540</v>
      </c>
      <c r="C1140" s="31">
        <f>SUM(C1141:C1166)</f>
        <v>5431</v>
      </c>
    </row>
    <row r="1141" ht="17.1" customHeight="1" spans="1:3">
      <c r="A1141" s="30">
        <v>2200101</v>
      </c>
      <c r="B1141" s="30" t="s">
        <v>679</v>
      </c>
      <c r="C1141" s="164">
        <v>1194</v>
      </c>
    </row>
    <row r="1142" ht="17.1" customHeight="1" spans="1:3">
      <c r="A1142" s="30">
        <v>2200102</v>
      </c>
      <c r="B1142" s="30" t="s">
        <v>680</v>
      </c>
      <c r="C1142" s="164">
        <v>4164</v>
      </c>
    </row>
    <row r="1143" ht="17.1" customHeight="1" spans="1:3">
      <c r="A1143" s="30">
        <v>2200103</v>
      </c>
      <c r="B1143" s="30" t="s">
        <v>681</v>
      </c>
      <c r="C1143" s="164">
        <v>0</v>
      </c>
    </row>
    <row r="1144" ht="17.1" customHeight="1" spans="1:3">
      <c r="A1144" s="30">
        <v>2200104</v>
      </c>
      <c r="B1144" s="30" t="s">
        <v>1541</v>
      </c>
      <c r="C1144" s="164">
        <v>0</v>
      </c>
    </row>
    <row r="1145" ht="17.1" customHeight="1" spans="1:3">
      <c r="A1145" s="30">
        <v>2200106</v>
      </c>
      <c r="B1145" s="30" t="s">
        <v>1542</v>
      </c>
      <c r="C1145" s="164">
        <v>62</v>
      </c>
    </row>
    <row r="1146" ht="17.1" customHeight="1" spans="1:3">
      <c r="A1146" s="30">
        <v>2200107</v>
      </c>
      <c r="B1146" s="30" t="s">
        <v>1543</v>
      </c>
      <c r="C1146" s="164">
        <v>0</v>
      </c>
    </row>
    <row r="1147" ht="17.1" customHeight="1" spans="1:3">
      <c r="A1147" s="30">
        <v>2200108</v>
      </c>
      <c r="B1147" s="30" t="s">
        <v>1544</v>
      </c>
      <c r="C1147" s="164">
        <v>0</v>
      </c>
    </row>
    <row r="1148" ht="17.1" customHeight="1" spans="1:3">
      <c r="A1148" s="30">
        <v>2200109</v>
      </c>
      <c r="B1148" s="30" t="s">
        <v>1545</v>
      </c>
      <c r="C1148" s="164">
        <v>0</v>
      </c>
    </row>
    <row r="1149" ht="17.1" customHeight="1" spans="1:3">
      <c r="A1149" s="30">
        <v>2200112</v>
      </c>
      <c r="B1149" s="30" t="s">
        <v>1546</v>
      </c>
      <c r="C1149" s="164">
        <v>0</v>
      </c>
    </row>
    <row r="1150" ht="17.1" customHeight="1" spans="1:3">
      <c r="A1150" s="30">
        <v>2200113</v>
      </c>
      <c r="B1150" s="30" t="s">
        <v>1547</v>
      </c>
      <c r="C1150" s="164">
        <v>0</v>
      </c>
    </row>
    <row r="1151" ht="17.1" customHeight="1" spans="1:3">
      <c r="A1151" s="30">
        <v>2200114</v>
      </c>
      <c r="B1151" s="30" t="s">
        <v>1548</v>
      </c>
      <c r="C1151" s="164">
        <v>0</v>
      </c>
    </row>
    <row r="1152" ht="17.1" customHeight="1" spans="1:3">
      <c r="A1152" s="30">
        <v>2200115</v>
      </c>
      <c r="B1152" s="30" t="s">
        <v>1549</v>
      </c>
      <c r="C1152" s="164">
        <v>0</v>
      </c>
    </row>
    <row r="1153" ht="17.1" customHeight="1" spans="1:3">
      <c r="A1153" s="30">
        <v>2200116</v>
      </c>
      <c r="B1153" s="30" t="s">
        <v>1550</v>
      </c>
      <c r="C1153" s="164">
        <v>0</v>
      </c>
    </row>
    <row r="1154" ht="17.1" customHeight="1" spans="1:3">
      <c r="A1154" s="30">
        <v>2200119</v>
      </c>
      <c r="B1154" s="30" t="s">
        <v>1551</v>
      </c>
      <c r="C1154" s="164">
        <v>0</v>
      </c>
    </row>
    <row r="1155" ht="17.1" customHeight="1" spans="1:3">
      <c r="A1155" s="30">
        <v>2200120</v>
      </c>
      <c r="B1155" s="30" t="s">
        <v>1552</v>
      </c>
      <c r="C1155" s="164">
        <v>0</v>
      </c>
    </row>
    <row r="1156" ht="17.1" customHeight="1" spans="1:3">
      <c r="A1156" s="30">
        <v>2200121</v>
      </c>
      <c r="B1156" s="30" t="s">
        <v>1553</v>
      </c>
      <c r="C1156" s="164">
        <v>0</v>
      </c>
    </row>
    <row r="1157" ht="17.1" customHeight="1" spans="1:3">
      <c r="A1157" s="30">
        <v>2200122</v>
      </c>
      <c r="B1157" s="30" t="s">
        <v>1554</v>
      </c>
      <c r="C1157" s="164">
        <v>0</v>
      </c>
    </row>
    <row r="1158" ht="17.1" customHeight="1" spans="1:3">
      <c r="A1158" s="30">
        <v>2200123</v>
      </c>
      <c r="B1158" s="30" t="s">
        <v>1555</v>
      </c>
      <c r="C1158" s="164">
        <v>0</v>
      </c>
    </row>
    <row r="1159" ht="17.1" customHeight="1" spans="1:3">
      <c r="A1159" s="30">
        <v>2200124</v>
      </c>
      <c r="B1159" s="30" t="s">
        <v>1556</v>
      </c>
      <c r="C1159" s="164">
        <v>0</v>
      </c>
    </row>
    <row r="1160" ht="17.1" customHeight="1" spans="1:3">
      <c r="A1160" s="30">
        <v>2200125</v>
      </c>
      <c r="B1160" s="30" t="s">
        <v>1557</v>
      </c>
      <c r="C1160" s="164">
        <v>0</v>
      </c>
    </row>
    <row r="1161" ht="17.1" customHeight="1" spans="1:3">
      <c r="A1161" s="30">
        <v>2200126</v>
      </c>
      <c r="B1161" s="30" t="s">
        <v>1558</v>
      </c>
      <c r="C1161" s="164">
        <v>0</v>
      </c>
    </row>
    <row r="1162" ht="17.1" customHeight="1" spans="1:3">
      <c r="A1162" s="30">
        <v>2200127</v>
      </c>
      <c r="B1162" s="30" t="s">
        <v>1559</v>
      </c>
      <c r="C1162" s="164">
        <v>0</v>
      </c>
    </row>
    <row r="1163" ht="17.1" customHeight="1" spans="1:3">
      <c r="A1163" s="30">
        <v>2200128</v>
      </c>
      <c r="B1163" s="30" t="s">
        <v>1560</v>
      </c>
      <c r="C1163" s="164">
        <v>0</v>
      </c>
    </row>
    <row r="1164" ht="17.1" customHeight="1" spans="1:3">
      <c r="A1164" s="30">
        <v>2200129</v>
      </c>
      <c r="B1164" s="30" t="s">
        <v>1561</v>
      </c>
      <c r="C1164" s="164">
        <v>0</v>
      </c>
    </row>
    <row r="1165" ht="17.1" customHeight="1" spans="1:3">
      <c r="A1165" s="30">
        <v>2200150</v>
      </c>
      <c r="B1165" s="30" t="s">
        <v>688</v>
      </c>
      <c r="C1165" s="164">
        <v>0</v>
      </c>
    </row>
    <row r="1166" ht="17.1" customHeight="1" spans="1:3">
      <c r="A1166" s="30">
        <v>2200199</v>
      </c>
      <c r="B1166" s="30" t="s">
        <v>1562</v>
      </c>
      <c r="C1166" s="164">
        <v>11</v>
      </c>
    </row>
    <row r="1167" ht="17.1" customHeight="1" spans="1:3">
      <c r="A1167" s="30">
        <v>22005</v>
      </c>
      <c r="B1167" s="151" t="s">
        <v>1563</v>
      </c>
      <c r="C1167" s="31">
        <f>SUM(C1168:C1181)</f>
        <v>90</v>
      </c>
    </row>
    <row r="1168" ht="17.1" customHeight="1" spans="1:3">
      <c r="A1168" s="30">
        <v>2200501</v>
      </c>
      <c r="B1168" s="30" t="s">
        <v>679</v>
      </c>
      <c r="C1168" s="164">
        <v>0</v>
      </c>
    </row>
    <row r="1169" ht="17.25" customHeight="1" spans="1:3">
      <c r="A1169" s="30">
        <v>2200502</v>
      </c>
      <c r="B1169" s="30" t="s">
        <v>680</v>
      </c>
      <c r="C1169" s="164">
        <v>62</v>
      </c>
    </row>
    <row r="1170" ht="17.1" customHeight="1" spans="1:3">
      <c r="A1170" s="30">
        <v>2200503</v>
      </c>
      <c r="B1170" s="30" t="s">
        <v>681</v>
      </c>
      <c r="C1170" s="164">
        <v>0</v>
      </c>
    </row>
    <row r="1171" ht="17.1" customHeight="1" spans="1:3">
      <c r="A1171" s="30">
        <v>2200504</v>
      </c>
      <c r="B1171" s="30" t="s">
        <v>1564</v>
      </c>
      <c r="C1171" s="164">
        <v>0</v>
      </c>
    </row>
    <row r="1172" ht="17.1" customHeight="1" spans="1:3">
      <c r="A1172" s="30">
        <v>2200506</v>
      </c>
      <c r="B1172" s="30" t="s">
        <v>1565</v>
      </c>
      <c r="C1172" s="164">
        <v>0</v>
      </c>
    </row>
    <row r="1173" ht="17.1" customHeight="1" spans="1:3">
      <c r="A1173" s="30">
        <v>2200507</v>
      </c>
      <c r="B1173" s="30" t="s">
        <v>1566</v>
      </c>
      <c r="C1173" s="164">
        <v>0</v>
      </c>
    </row>
    <row r="1174" ht="17.1" customHeight="1" spans="1:3">
      <c r="A1174" s="30">
        <v>2200508</v>
      </c>
      <c r="B1174" s="30" t="s">
        <v>1567</v>
      </c>
      <c r="C1174" s="164">
        <v>0</v>
      </c>
    </row>
    <row r="1175" ht="17.1" customHeight="1" spans="1:3">
      <c r="A1175" s="30">
        <v>2200509</v>
      </c>
      <c r="B1175" s="30" t="s">
        <v>1568</v>
      </c>
      <c r="C1175" s="164">
        <v>0</v>
      </c>
    </row>
    <row r="1176" ht="17.1" customHeight="1" spans="1:3">
      <c r="A1176" s="30">
        <v>2200510</v>
      </c>
      <c r="B1176" s="30" t="s">
        <v>1569</v>
      </c>
      <c r="C1176" s="164">
        <v>0</v>
      </c>
    </row>
    <row r="1177" ht="17.1" customHeight="1" spans="1:3">
      <c r="A1177" s="30">
        <v>2200511</v>
      </c>
      <c r="B1177" s="30" t="s">
        <v>1570</v>
      </c>
      <c r="C1177" s="164">
        <v>0</v>
      </c>
    </row>
    <row r="1178" ht="17.1" customHeight="1" spans="1:3">
      <c r="A1178" s="30">
        <v>2200512</v>
      </c>
      <c r="B1178" s="30" t="s">
        <v>1571</v>
      </c>
      <c r="C1178" s="164">
        <v>0</v>
      </c>
    </row>
    <row r="1179" ht="17.1" customHeight="1" spans="1:3">
      <c r="A1179" s="30">
        <v>2200513</v>
      </c>
      <c r="B1179" s="30" t="s">
        <v>1572</v>
      </c>
      <c r="C1179" s="164">
        <v>0</v>
      </c>
    </row>
    <row r="1180" ht="17.1" customHeight="1" spans="1:3">
      <c r="A1180" s="30">
        <v>2200514</v>
      </c>
      <c r="B1180" s="30" t="s">
        <v>1573</v>
      </c>
      <c r="C1180" s="164">
        <v>0</v>
      </c>
    </row>
    <row r="1181" ht="17.1" customHeight="1" spans="1:3">
      <c r="A1181" s="30">
        <v>2200599</v>
      </c>
      <c r="B1181" s="30" t="s">
        <v>1574</v>
      </c>
      <c r="C1181" s="164">
        <v>28</v>
      </c>
    </row>
    <row r="1182" ht="17.1" customHeight="1" spans="1:3">
      <c r="A1182" s="30">
        <v>22099</v>
      </c>
      <c r="B1182" s="151" t="s">
        <v>1575</v>
      </c>
      <c r="C1182" s="31">
        <f>C1183</f>
        <v>0</v>
      </c>
    </row>
    <row r="1183" ht="17.1" customHeight="1" spans="1:3">
      <c r="A1183" s="30">
        <v>2209999</v>
      </c>
      <c r="B1183" s="30" t="s">
        <v>1576</v>
      </c>
      <c r="C1183" s="164">
        <v>0</v>
      </c>
    </row>
    <row r="1184" ht="17.1" customHeight="1" spans="1:3">
      <c r="A1184" s="30">
        <v>221</v>
      </c>
      <c r="B1184" s="151" t="s">
        <v>1577</v>
      </c>
      <c r="C1184" s="31">
        <f>SUM(C1185,C1197,C1201)</f>
        <v>2159</v>
      </c>
    </row>
    <row r="1185" ht="17.1" customHeight="1" spans="1:3">
      <c r="A1185" s="30">
        <v>22101</v>
      </c>
      <c r="B1185" s="151" t="s">
        <v>1578</v>
      </c>
      <c r="C1185" s="31">
        <f>SUM(C1186:C1196)</f>
        <v>1930</v>
      </c>
    </row>
    <row r="1186" ht="17.1" customHeight="1" spans="1:3">
      <c r="A1186" s="30">
        <v>2210101</v>
      </c>
      <c r="B1186" s="30" t="s">
        <v>1579</v>
      </c>
      <c r="C1186" s="164">
        <v>0</v>
      </c>
    </row>
    <row r="1187" ht="17.1" customHeight="1" spans="1:3">
      <c r="A1187" s="30">
        <v>2210102</v>
      </c>
      <c r="B1187" s="30" t="s">
        <v>1580</v>
      </c>
      <c r="C1187" s="164">
        <v>0</v>
      </c>
    </row>
    <row r="1188" ht="17.1" customHeight="1" spans="1:3">
      <c r="A1188" s="30">
        <v>2210103</v>
      </c>
      <c r="B1188" s="30" t="s">
        <v>1581</v>
      </c>
      <c r="C1188" s="164">
        <v>0</v>
      </c>
    </row>
    <row r="1189" ht="17.1" customHeight="1" spans="1:3">
      <c r="A1189" s="30">
        <v>2210104</v>
      </c>
      <c r="B1189" s="30" t="s">
        <v>1582</v>
      </c>
      <c r="C1189" s="164">
        <v>0</v>
      </c>
    </row>
    <row r="1190" ht="17.1" customHeight="1" spans="1:3">
      <c r="A1190" s="30">
        <v>2210105</v>
      </c>
      <c r="B1190" s="30" t="s">
        <v>1583</v>
      </c>
      <c r="C1190" s="164">
        <v>298</v>
      </c>
    </row>
    <row r="1191" ht="17.1" customHeight="1" spans="1:3">
      <c r="A1191" s="30">
        <v>2210106</v>
      </c>
      <c r="B1191" s="30" t="s">
        <v>1584</v>
      </c>
      <c r="C1191" s="164">
        <v>0</v>
      </c>
    </row>
    <row r="1192" ht="17.1" customHeight="1" spans="1:3">
      <c r="A1192" s="30">
        <v>2210107</v>
      </c>
      <c r="B1192" s="30" t="s">
        <v>1585</v>
      </c>
      <c r="C1192" s="164">
        <v>0</v>
      </c>
    </row>
    <row r="1193" ht="17.1" customHeight="1" spans="1:3">
      <c r="A1193" s="30">
        <v>2210108</v>
      </c>
      <c r="B1193" s="30" t="s">
        <v>1586</v>
      </c>
      <c r="C1193" s="164">
        <v>364</v>
      </c>
    </row>
    <row r="1194" ht="17.1" customHeight="1" spans="1:3">
      <c r="A1194" s="30">
        <v>2210109</v>
      </c>
      <c r="B1194" s="30" t="s">
        <v>1587</v>
      </c>
      <c r="C1194" s="164">
        <v>0</v>
      </c>
    </row>
    <row r="1195" ht="17.1" customHeight="1" spans="1:3">
      <c r="A1195" s="30">
        <v>2210110</v>
      </c>
      <c r="B1195" s="30" t="s">
        <v>1588</v>
      </c>
      <c r="C1195" s="164">
        <v>0</v>
      </c>
    </row>
    <row r="1196" ht="17.1" customHeight="1" spans="1:3">
      <c r="A1196" s="30">
        <v>2210199</v>
      </c>
      <c r="B1196" s="30" t="s">
        <v>1589</v>
      </c>
      <c r="C1196" s="164">
        <v>1268</v>
      </c>
    </row>
    <row r="1197" ht="17.1" customHeight="1" spans="1:3">
      <c r="A1197" s="30">
        <v>22102</v>
      </c>
      <c r="B1197" s="151" t="s">
        <v>1590</v>
      </c>
      <c r="C1197" s="31">
        <f>SUM(C1198:C1200)</f>
        <v>229</v>
      </c>
    </row>
    <row r="1198" ht="17.1" customHeight="1" spans="1:3">
      <c r="A1198" s="30">
        <v>2210201</v>
      </c>
      <c r="B1198" s="30" t="s">
        <v>1591</v>
      </c>
      <c r="C1198" s="164">
        <v>229</v>
      </c>
    </row>
    <row r="1199" ht="17.1" customHeight="1" spans="1:3">
      <c r="A1199" s="30">
        <v>2210202</v>
      </c>
      <c r="B1199" s="30" t="s">
        <v>1592</v>
      </c>
      <c r="C1199" s="164">
        <v>0</v>
      </c>
    </row>
    <row r="1200" ht="17.1" customHeight="1" spans="1:3">
      <c r="A1200" s="30">
        <v>2210203</v>
      </c>
      <c r="B1200" s="30" t="s">
        <v>1593</v>
      </c>
      <c r="C1200" s="164">
        <v>0</v>
      </c>
    </row>
    <row r="1201" ht="17.1" customHeight="1" spans="1:3">
      <c r="A1201" s="30">
        <v>22103</v>
      </c>
      <c r="B1201" s="151" t="s">
        <v>1594</v>
      </c>
      <c r="C1201" s="31">
        <f>SUM(C1202:C1204)</f>
        <v>0</v>
      </c>
    </row>
    <row r="1202" ht="17.1" customHeight="1" spans="1:3">
      <c r="A1202" s="30">
        <v>2210301</v>
      </c>
      <c r="B1202" s="30" t="s">
        <v>1595</v>
      </c>
      <c r="C1202" s="164">
        <v>0</v>
      </c>
    </row>
    <row r="1203" ht="17.1" customHeight="1" spans="1:3">
      <c r="A1203" s="30">
        <v>2210302</v>
      </c>
      <c r="B1203" s="30" t="s">
        <v>1596</v>
      </c>
      <c r="C1203" s="164">
        <v>0</v>
      </c>
    </row>
    <row r="1204" ht="17.1" customHeight="1" spans="1:3">
      <c r="A1204" s="30">
        <v>2210399</v>
      </c>
      <c r="B1204" s="30" t="s">
        <v>1597</v>
      </c>
      <c r="C1204" s="164">
        <v>0</v>
      </c>
    </row>
    <row r="1205" ht="17.1" customHeight="1" spans="1:3">
      <c r="A1205" s="30">
        <v>222</v>
      </c>
      <c r="B1205" s="151" t="s">
        <v>1598</v>
      </c>
      <c r="C1205" s="31">
        <f>SUM(C1206,C1224,C1230,C1236)</f>
        <v>920</v>
      </c>
    </row>
    <row r="1206" ht="17.1" customHeight="1" spans="1:3">
      <c r="A1206" s="30">
        <v>22201</v>
      </c>
      <c r="B1206" s="151" t="s">
        <v>1599</v>
      </c>
      <c r="C1206" s="31">
        <f>SUM(C1207:C1223)</f>
        <v>920</v>
      </c>
    </row>
    <row r="1207" ht="17.1" customHeight="1" spans="1:3">
      <c r="A1207" s="30">
        <v>2220101</v>
      </c>
      <c r="B1207" s="30" t="s">
        <v>679</v>
      </c>
      <c r="C1207" s="164">
        <v>608</v>
      </c>
    </row>
    <row r="1208" ht="17.1" customHeight="1" spans="1:3">
      <c r="A1208" s="30">
        <v>2220102</v>
      </c>
      <c r="B1208" s="30" t="s">
        <v>680</v>
      </c>
      <c r="C1208" s="164">
        <v>228</v>
      </c>
    </row>
    <row r="1209" ht="17.1" customHeight="1" spans="1:3">
      <c r="A1209" s="30">
        <v>2220103</v>
      </c>
      <c r="B1209" s="30" t="s">
        <v>681</v>
      </c>
      <c r="C1209" s="164">
        <v>0</v>
      </c>
    </row>
    <row r="1210" ht="17.1" customHeight="1" spans="1:3">
      <c r="A1210" s="30">
        <v>2220104</v>
      </c>
      <c r="B1210" s="30" t="s">
        <v>1600</v>
      </c>
      <c r="C1210" s="164">
        <v>0</v>
      </c>
    </row>
    <row r="1211" ht="17.1" customHeight="1" spans="1:3">
      <c r="A1211" s="30">
        <v>2220105</v>
      </c>
      <c r="B1211" s="30" t="s">
        <v>1601</v>
      </c>
      <c r="C1211" s="164">
        <v>0</v>
      </c>
    </row>
    <row r="1212" ht="17.1" customHeight="1" spans="1:3">
      <c r="A1212" s="30">
        <v>2220106</v>
      </c>
      <c r="B1212" s="30" t="s">
        <v>1602</v>
      </c>
      <c r="C1212" s="164">
        <v>0</v>
      </c>
    </row>
    <row r="1213" ht="17.1" customHeight="1" spans="1:3">
      <c r="A1213" s="30">
        <v>2220107</v>
      </c>
      <c r="B1213" s="30" t="s">
        <v>1603</v>
      </c>
      <c r="C1213" s="164">
        <v>0</v>
      </c>
    </row>
    <row r="1214" ht="17.1" customHeight="1" spans="1:3">
      <c r="A1214" s="30">
        <v>2220112</v>
      </c>
      <c r="B1214" s="30" t="s">
        <v>1604</v>
      </c>
      <c r="C1214" s="164">
        <v>0</v>
      </c>
    </row>
    <row r="1215" ht="17.1" customHeight="1" spans="1:3">
      <c r="A1215" s="30">
        <v>2220113</v>
      </c>
      <c r="B1215" s="30" t="s">
        <v>1605</v>
      </c>
      <c r="C1215" s="164">
        <v>0</v>
      </c>
    </row>
    <row r="1216" ht="17.1" customHeight="1" spans="1:3">
      <c r="A1216" s="30">
        <v>2220114</v>
      </c>
      <c r="B1216" s="30" t="s">
        <v>1606</v>
      </c>
      <c r="C1216" s="164">
        <v>0</v>
      </c>
    </row>
    <row r="1217" ht="17.1" customHeight="1" spans="1:3">
      <c r="A1217" s="30">
        <v>2220115</v>
      </c>
      <c r="B1217" s="30" t="s">
        <v>1607</v>
      </c>
      <c r="C1217" s="164">
        <v>0</v>
      </c>
    </row>
    <row r="1218" ht="17.1" customHeight="1" spans="1:3">
      <c r="A1218" s="30">
        <v>2220118</v>
      </c>
      <c r="B1218" s="30" t="s">
        <v>1608</v>
      </c>
      <c r="C1218" s="164">
        <v>0</v>
      </c>
    </row>
    <row r="1219" ht="17.1" customHeight="1" spans="1:3">
      <c r="A1219" s="30">
        <v>2220119</v>
      </c>
      <c r="B1219" s="30" t="s">
        <v>1609</v>
      </c>
      <c r="C1219" s="164">
        <v>0</v>
      </c>
    </row>
    <row r="1220" ht="17.1" customHeight="1" spans="1:3">
      <c r="A1220" s="30">
        <v>2220120</v>
      </c>
      <c r="B1220" s="30" t="s">
        <v>1610</v>
      </c>
      <c r="C1220" s="164">
        <v>0</v>
      </c>
    </row>
    <row r="1221" ht="17.1" customHeight="1" spans="1:3">
      <c r="A1221" s="30">
        <v>2220121</v>
      </c>
      <c r="B1221" s="30" t="s">
        <v>1611</v>
      </c>
      <c r="C1221" s="164">
        <v>0</v>
      </c>
    </row>
    <row r="1222" ht="17.1" customHeight="1" spans="1:3">
      <c r="A1222" s="30">
        <v>2220150</v>
      </c>
      <c r="B1222" s="30" t="s">
        <v>688</v>
      </c>
      <c r="C1222" s="164">
        <v>0</v>
      </c>
    </row>
    <row r="1223" ht="17.1" customHeight="1" spans="1:3">
      <c r="A1223" s="30">
        <v>2220199</v>
      </c>
      <c r="B1223" s="30" t="s">
        <v>1612</v>
      </c>
      <c r="C1223" s="164">
        <v>84</v>
      </c>
    </row>
    <row r="1224" ht="17.1" customHeight="1" spans="1:3">
      <c r="A1224" s="30">
        <v>22203</v>
      </c>
      <c r="B1224" s="151" t="s">
        <v>1613</v>
      </c>
      <c r="C1224" s="31">
        <f>SUM(C1225:C1229)</f>
        <v>0</v>
      </c>
    </row>
    <row r="1225" ht="17.1" customHeight="1" spans="1:3">
      <c r="A1225" s="30">
        <v>2220301</v>
      </c>
      <c r="B1225" s="30" t="s">
        <v>1614</v>
      </c>
      <c r="C1225" s="164">
        <v>0</v>
      </c>
    </row>
    <row r="1226" ht="17.1" customHeight="1" spans="1:3">
      <c r="A1226" s="30">
        <v>2220303</v>
      </c>
      <c r="B1226" s="30" t="s">
        <v>1615</v>
      </c>
      <c r="C1226" s="164">
        <v>0</v>
      </c>
    </row>
    <row r="1227" ht="17.1" customHeight="1" spans="1:3">
      <c r="A1227" s="30">
        <v>2220304</v>
      </c>
      <c r="B1227" s="30" t="s">
        <v>1616</v>
      </c>
      <c r="C1227" s="164">
        <v>0</v>
      </c>
    </row>
    <row r="1228" ht="17.1" customHeight="1" spans="1:3">
      <c r="A1228" s="30">
        <v>2220305</v>
      </c>
      <c r="B1228" s="30" t="s">
        <v>1617</v>
      </c>
      <c r="C1228" s="164">
        <v>0</v>
      </c>
    </row>
    <row r="1229" ht="17.1" customHeight="1" spans="1:3">
      <c r="A1229" s="30">
        <v>2220399</v>
      </c>
      <c r="B1229" s="30" t="s">
        <v>1618</v>
      </c>
      <c r="C1229" s="164">
        <v>0</v>
      </c>
    </row>
    <row r="1230" ht="17.1" customHeight="1" spans="1:3">
      <c r="A1230" s="30">
        <v>22204</v>
      </c>
      <c r="B1230" s="151" t="s">
        <v>1619</v>
      </c>
      <c r="C1230" s="31">
        <f>SUM(C1231:C1235)</f>
        <v>0</v>
      </c>
    </row>
    <row r="1231" ht="17.1" customHeight="1" spans="1:3">
      <c r="A1231" s="30">
        <v>2220401</v>
      </c>
      <c r="B1231" s="30" t="s">
        <v>1620</v>
      </c>
      <c r="C1231" s="164">
        <v>0</v>
      </c>
    </row>
    <row r="1232" ht="17.1" customHeight="1" spans="1:3">
      <c r="A1232" s="30">
        <v>2220402</v>
      </c>
      <c r="B1232" s="30" t="s">
        <v>1621</v>
      </c>
      <c r="C1232" s="164">
        <v>0</v>
      </c>
    </row>
    <row r="1233" ht="17.1" customHeight="1" spans="1:3">
      <c r="A1233" s="30">
        <v>2220403</v>
      </c>
      <c r="B1233" s="30" t="s">
        <v>1622</v>
      </c>
      <c r="C1233" s="164">
        <v>0</v>
      </c>
    </row>
    <row r="1234" ht="17.1" customHeight="1" spans="1:3">
      <c r="A1234" s="30">
        <v>2220404</v>
      </c>
      <c r="B1234" s="30" t="s">
        <v>1623</v>
      </c>
      <c r="C1234" s="164">
        <v>0</v>
      </c>
    </row>
    <row r="1235" ht="17.1" customHeight="1" spans="1:3">
      <c r="A1235" s="30">
        <v>2220499</v>
      </c>
      <c r="B1235" s="30" t="s">
        <v>1624</v>
      </c>
      <c r="C1235" s="164">
        <v>0</v>
      </c>
    </row>
    <row r="1236" ht="17.1" customHeight="1" spans="1:3">
      <c r="A1236" s="30">
        <v>22205</v>
      </c>
      <c r="B1236" s="151" t="s">
        <v>1625</v>
      </c>
      <c r="C1236" s="31">
        <f>SUM(C1237:C1248)</f>
        <v>0</v>
      </c>
    </row>
    <row r="1237" ht="17.1" customHeight="1" spans="1:3">
      <c r="A1237" s="30">
        <v>2220501</v>
      </c>
      <c r="B1237" s="30" t="s">
        <v>1626</v>
      </c>
      <c r="C1237" s="164">
        <v>0</v>
      </c>
    </row>
    <row r="1238" ht="17.1" customHeight="1" spans="1:3">
      <c r="A1238" s="30">
        <v>2220502</v>
      </c>
      <c r="B1238" s="30" t="s">
        <v>1627</v>
      </c>
      <c r="C1238" s="164">
        <v>0</v>
      </c>
    </row>
    <row r="1239" ht="17.1" customHeight="1" spans="1:3">
      <c r="A1239" s="30">
        <v>2220503</v>
      </c>
      <c r="B1239" s="30" t="s">
        <v>1628</v>
      </c>
      <c r="C1239" s="164">
        <v>0</v>
      </c>
    </row>
    <row r="1240" ht="17.1" customHeight="1" spans="1:3">
      <c r="A1240" s="30">
        <v>2220504</v>
      </c>
      <c r="B1240" s="30" t="s">
        <v>1629</v>
      </c>
      <c r="C1240" s="164">
        <v>0</v>
      </c>
    </row>
    <row r="1241" ht="17.1" customHeight="1" spans="1:3">
      <c r="A1241" s="30">
        <v>2220505</v>
      </c>
      <c r="B1241" s="30" t="s">
        <v>1630</v>
      </c>
      <c r="C1241" s="164">
        <v>0</v>
      </c>
    </row>
    <row r="1242" ht="17.1" customHeight="1" spans="1:3">
      <c r="A1242" s="30">
        <v>2220506</v>
      </c>
      <c r="B1242" s="30" t="s">
        <v>1631</v>
      </c>
      <c r="C1242" s="164">
        <v>0</v>
      </c>
    </row>
    <row r="1243" ht="17.1" customHeight="1" spans="1:3">
      <c r="A1243" s="30">
        <v>2220507</v>
      </c>
      <c r="B1243" s="30" t="s">
        <v>1632</v>
      </c>
      <c r="C1243" s="164">
        <v>0</v>
      </c>
    </row>
    <row r="1244" ht="17.1" customHeight="1" spans="1:3">
      <c r="A1244" s="30">
        <v>2220508</v>
      </c>
      <c r="B1244" s="30" t="s">
        <v>1633</v>
      </c>
      <c r="C1244" s="164">
        <v>0</v>
      </c>
    </row>
    <row r="1245" ht="17.1" customHeight="1" spans="1:3">
      <c r="A1245" s="30">
        <v>2220509</v>
      </c>
      <c r="B1245" s="30" t="s">
        <v>1634</v>
      </c>
      <c r="C1245" s="164">
        <v>0</v>
      </c>
    </row>
    <row r="1246" ht="17.1" customHeight="1" spans="1:3">
      <c r="A1246" s="30">
        <v>2220510</v>
      </c>
      <c r="B1246" s="30" t="s">
        <v>1635</v>
      </c>
      <c r="C1246" s="164">
        <v>0</v>
      </c>
    </row>
    <row r="1247" ht="17.1" customHeight="1" spans="1:3">
      <c r="A1247" s="30">
        <v>2220511</v>
      </c>
      <c r="B1247" s="30" t="s">
        <v>1636</v>
      </c>
      <c r="C1247" s="164">
        <v>0</v>
      </c>
    </row>
    <row r="1248" ht="17.1" customHeight="1" spans="1:3">
      <c r="A1248" s="30">
        <v>2220599</v>
      </c>
      <c r="B1248" s="30" t="s">
        <v>1637</v>
      </c>
      <c r="C1248" s="164">
        <v>0</v>
      </c>
    </row>
    <row r="1249" ht="17.1" customHeight="1" spans="1:3">
      <c r="A1249" s="30">
        <v>224</v>
      </c>
      <c r="B1249" s="151" t="s">
        <v>1638</v>
      </c>
      <c r="C1249" s="31">
        <f>SUM(C1250,C1261,C1268,C1276,C1289,C1293,C1297)</f>
        <v>5006</v>
      </c>
    </row>
    <row r="1250" ht="17.1" customHeight="1" spans="1:3">
      <c r="A1250" s="30">
        <v>22401</v>
      </c>
      <c r="B1250" s="151" t="s">
        <v>1639</v>
      </c>
      <c r="C1250" s="31">
        <f>SUM(C1251:C1260)</f>
        <v>778</v>
      </c>
    </row>
    <row r="1251" ht="17.1" customHeight="1" spans="1:3">
      <c r="A1251" s="30">
        <v>2240101</v>
      </c>
      <c r="B1251" s="30" t="s">
        <v>679</v>
      </c>
      <c r="C1251" s="164">
        <v>536</v>
      </c>
    </row>
    <row r="1252" ht="17.1" customHeight="1" spans="1:3">
      <c r="A1252" s="30">
        <v>2240102</v>
      </c>
      <c r="B1252" s="30" t="s">
        <v>680</v>
      </c>
      <c r="C1252" s="164">
        <v>196</v>
      </c>
    </row>
    <row r="1253" ht="17.1" customHeight="1" spans="1:3">
      <c r="A1253" s="30">
        <v>2240103</v>
      </c>
      <c r="B1253" s="30" t="s">
        <v>681</v>
      </c>
      <c r="C1253" s="164">
        <v>0</v>
      </c>
    </row>
    <row r="1254" ht="17.1" customHeight="1" spans="1:3">
      <c r="A1254" s="30">
        <v>2240104</v>
      </c>
      <c r="B1254" s="30" t="s">
        <v>1640</v>
      </c>
      <c r="C1254" s="164">
        <v>3</v>
      </c>
    </row>
    <row r="1255" ht="17.1" customHeight="1" spans="1:3">
      <c r="A1255" s="30">
        <v>2240105</v>
      </c>
      <c r="B1255" s="30" t="s">
        <v>1641</v>
      </c>
      <c r="C1255" s="164">
        <v>0</v>
      </c>
    </row>
    <row r="1256" ht="17.1" customHeight="1" spans="1:3">
      <c r="A1256" s="30">
        <v>2240106</v>
      </c>
      <c r="B1256" s="30" t="s">
        <v>1642</v>
      </c>
      <c r="C1256" s="164">
        <v>0</v>
      </c>
    </row>
    <row r="1257" ht="17.1" customHeight="1" spans="1:3">
      <c r="A1257" s="30">
        <v>2240108</v>
      </c>
      <c r="B1257" s="30" t="s">
        <v>1643</v>
      </c>
      <c r="C1257" s="164">
        <v>0</v>
      </c>
    </row>
    <row r="1258" ht="17.1" customHeight="1" spans="1:3">
      <c r="A1258" s="30">
        <v>2240109</v>
      </c>
      <c r="B1258" s="30" t="s">
        <v>1644</v>
      </c>
      <c r="C1258" s="164">
        <v>0</v>
      </c>
    </row>
    <row r="1259" ht="17.1" customHeight="1" spans="1:3">
      <c r="A1259" s="30">
        <v>2240150</v>
      </c>
      <c r="B1259" s="30" t="s">
        <v>688</v>
      </c>
      <c r="C1259" s="164">
        <v>0</v>
      </c>
    </row>
    <row r="1260" ht="17.1" customHeight="1" spans="1:3">
      <c r="A1260" s="30">
        <v>2240199</v>
      </c>
      <c r="B1260" s="30" t="s">
        <v>1645</v>
      </c>
      <c r="C1260" s="164">
        <v>43</v>
      </c>
    </row>
    <row r="1261" ht="17.1" customHeight="1" spans="1:3">
      <c r="A1261" s="30">
        <v>22402</v>
      </c>
      <c r="B1261" s="151" t="s">
        <v>1646</v>
      </c>
      <c r="C1261" s="31">
        <f>SUM(C1262:C1267)</f>
        <v>0</v>
      </c>
    </row>
    <row r="1262" ht="17.1" customHeight="1" spans="1:3">
      <c r="A1262" s="30">
        <v>2240201</v>
      </c>
      <c r="B1262" s="30" t="s">
        <v>679</v>
      </c>
      <c r="C1262" s="164">
        <v>0</v>
      </c>
    </row>
    <row r="1263" ht="17.1" customHeight="1" spans="1:3">
      <c r="A1263" s="30">
        <v>2240202</v>
      </c>
      <c r="B1263" s="30" t="s">
        <v>680</v>
      </c>
      <c r="C1263" s="164">
        <v>0</v>
      </c>
    </row>
    <row r="1264" ht="17.1" customHeight="1" spans="1:3">
      <c r="A1264" s="30">
        <v>2240203</v>
      </c>
      <c r="B1264" s="30" t="s">
        <v>681</v>
      </c>
      <c r="C1264" s="164">
        <v>0</v>
      </c>
    </row>
    <row r="1265" ht="17.1" customHeight="1" spans="1:3">
      <c r="A1265" s="30">
        <v>2240204</v>
      </c>
      <c r="B1265" s="30" t="s">
        <v>1647</v>
      </c>
      <c r="C1265" s="164">
        <v>0</v>
      </c>
    </row>
    <row r="1266" ht="17.1" customHeight="1" spans="1:3">
      <c r="A1266" s="30">
        <v>2240250</v>
      </c>
      <c r="B1266" s="30" t="s">
        <v>688</v>
      </c>
      <c r="C1266" s="164">
        <v>0</v>
      </c>
    </row>
    <row r="1267" ht="17.1" customHeight="1" spans="1:3">
      <c r="A1267" s="30">
        <v>2240299</v>
      </c>
      <c r="B1267" s="30" t="s">
        <v>1648</v>
      </c>
      <c r="C1267" s="164">
        <v>0</v>
      </c>
    </row>
    <row r="1268" ht="17.1" customHeight="1" spans="1:3">
      <c r="A1268" s="30">
        <v>22404</v>
      </c>
      <c r="B1268" s="151" t="s">
        <v>1649</v>
      </c>
      <c r="C1268" s="31">
        <f>SUM(C1269:C1275)</f>
        <v>0</v>
      </c>
    </row>
    <row r="1269" ht="17.1" customHeight="1" spans="1:3">
      <c r="A1269" s="30">
        <v>2240401</v>
      </c>
      <c r="B1269" s="30" t="s">
        <v>679</v>
      </c>
      <c r="C1269" s="164">
        <v>0</v>
      </c>
    </row>
    <row r="1270" ht="17.1" customHeight="1" spans="1:3">
      <c r="A1270" s="30">
        <v>2240402</v>
      </c>
      <c r="B1270" s="30" t="s">
        <v>680</v>
      </c>
      <c r="C1270" s="164">
        <v>0</v>
      </c>
    </row>
    <row r="1271" ht="17.1" customHeight="1" spans="1:3">
      <c r="A1271" s="30">
        <v>2240403</v>
      </c>
      <c r="B1271" s="30" t="s">
        <v>681</v>
      </c>
      <c r="C1271" s="164">
        <v>0</v>
      </c>
    </row>
    <row r="1272" ht="17.1" customHeight="1" spans="1:3">
      <c r="A1272" s="30">
        <v>2240404</v>
      </c>
      <c r="B1272" s="30" t="s">
        <v>1650</v>
      </c>
      <c r="C1272" s="164">
        <v>0</v>
      </c>
    </row>
    <row r="1273" ht="17.1" customHeight="1" spans="1:3">
      <c r="A1273" s="30">
        <v>2240405</v>
      </c>
      <c r="B1273" s="30" t="s">
        <v>1651</v>
      </c>
      <c r="C1273" s="164">
        <v>0</v>
      </c>
    </row>
    <row r="1274" ht="17.1" customHeight="1" spans="1:3">
      <c r="A1274" s="30">
        <v>2240450</v>
      </c>
      <c r="B1274" s="30" t="s">
        <v>688</v>
      </c>
      <c r="C1274" s="164">
        <v>0</v>
      </c>
    </row>
    <row r="1275" ht="17.1" customHeight="1" spans="1:3">
      <c r="A1275" s="30">
        <v>2240499</v>
      </c>
      <c r="B1275" s="30" t="s">
        <v>1652</v>
      </c>
      <c r="C1275" s="164">
        <v>0</v>
      </c>
    </row>
    <row r="1276" ht="17.1" customHeight="1" spans="1:3">
      <c r="A1276" s="30">
        <v>22405</v>
      </c>
      <c r="B1276" s="151" t="s">
        <v>1653</v>
      </c>
      <c r="C1276" s="31">
        <f>SUM(C1277:C1288)</f>
        <v>2</v>
      </c>
    </row>
    <row r="1277" ht="17.1" customHeight="1" spans="1:3">
      <c r="A1277" s="30">
        <v>2240501</v>
      </c>
      <c r="B1277" s="30" t="s">
        <v>679</v>
      </c>
      <c r="C1277" s="164">
        <v>0</v>
      </c>
    </row>
    <row r="1278" ht="17.1" customHeight="1" spans="1:3">
      <c r="A1278" s="30">
        <v>2240502</v>
      </c>
      <c r="B1278" s="30" t="s">
        <v>680</v>
      </c>
      <c r="C1278" s="164">
        <v>0</v>
      </c>
    </row>
    <row r="1279" ht="17.1" customHeight="1" spans="1:3">
      <c r="A1279" s="30">
        <v>2240503</v>
      </c>
      <c r="B1279" s="30" t="s">
        <v>681</v>
      </c>
      <c r="C1279" s="164">
        <v>0</v>
      </c>
    </row>
    <row r="1280" ht="17.1" customHeight="1" spans="1:3">
      <c r="A1280" s="30">
        <v>2240504</v>
      </c>
      <c r="B1280" s="30" t="s">
        <v>1654</v>
      </c>
      <c r="C1280" s="164">
        <v>0</v>
      </c>
    </row>
    <row r="1281" ht="17.1" customHeight="1" spans="1:3">
      <c r="A1281" s="30">
        <v>2240505</v>
      </c>
      <c r="B1281" s="30" t="s">
        <v>1655</v>
      </c>
      <c r="C1281" s="164">
        <v>0</v>
      </c>
    </row>
    <row r="1282" ht="17.1" customHeight="1" spans="1:3">
      <c r="A1282" s="30">
        <v>2240506</v>
      </c>
      <c r="B1282" s="30" t="s">
        <v>1656</v>
      </c>
      <c r="C1282" s="164">
        <v>2</v>
      </c>
    </row>
    <row r="1283" ht="17.1" customHeight="1" spans="1:3">
      <c r="A1283" s="30">
        <v>2240507</v>
      </c>
      <c r="B1283" s="30" t="s">
        <v>1657</v>
      </c>
      <c r="C1283" s="164">
        <v>0</v>
      </c>
    </row>
    <row r="1284" ht="17.1" customHeight="1" spans="1:3">
      <c r="A1284" s="30">
        <v>2240508</v>
      </c>
      <c r="B1284" s="30" t="s">
        <v>1658</v>
      </c>
      <c r="C1284" s="164">
        <v>0</v>
      </c>
    </row>
    <row r="1285" ht="17.1" customHeight="1" spans="1:3">
      <c r="A1285" s="30">
        <v>2240509</v>
      </c>
      <c r="B1285" s="30" t="s">
        <v>1659</v>
      </c>
      <c r="C1285" s="164">
        <v>0</v>
      </c>
    </row>
    <row r="1286" ht="17.1" customHeight="1" spans="1:3">
      <c r="A1286" s="30">
        <v>2240510</v>
      </c>
      <c r="B1286" s="30" t="s">
        <v>1660</v>
      </c>
      <c r="C1286" s="164">
        <v>0</v>
      </c>
    </row>
    <row r="1287" ht="17.1" customHeight="1" spans="1:3">
      <c r="A1287" s="30">
        <v>2240550</v>
      </c>
      <c r="B1287" s="30" t="s">
        <v>1661</v>
      </c>
      <c r="C1287" s="164">
        <v>0</v>
      </c>
    </row>
    <row r="1288" ht="17.1" customHeight="1" spans="1:3">
      <c r="A1288" s="30">
        <v>2240599</v>
      </c>
      <c r="B1288" s="30" t="s">
        <v>1662</v>
      </c>
      <c r="C1288" s="164">
        <v>0</v>
      </c>
    </row>
    <row r="1289" ht="17.1" customHeight="1" spans="1:3">
      <c r="A1289" s="30">
        <v>22406</v>
      </c>
      <c r="B1289" s="151" t="s">
        <v>1663</v>
      </c>
      <c r="C1289" s="31">
        <f>SUM(C1290:C1292)</f>
        <v>0</v>
      </c>
    </row>
    <row r="1290" ht="17.1" customHeight="1" spans="1:3">
      <c r="A1290" s="30">
        <v>2240601</v>
      </c>
      <c r="B1290" s="30" t="s">
        <v>1664</v>
      </c>
      <c r="C1290" s="164">
        <v>0</v>
      </c>
    </row>
    <row r="1291" ht="17.1" customHeight="1" spans="1:3">
      <c r="A1291" s="30">
        <v>2240602</v>
      </c>
      <c r="B1291" s="30" t="s">
        <v>1665</v>
      </c>
      <c r="C1291" s="164">
        <v>0</v>
      </c>
    </row>
    <row r="1292" ht="17.1" customHeight="1" spans="1:3">
      <c r="A1292" s="30">
        <v>2240699</v>
      </c>
      <c r="B1292" s="30" t="s">
        <v>1666</v>
      </c>
      <c r="C1292" s="164">
        <v>0</v>
      </c>
    </row>
    <row r="1293" ht="17.1" customHeight="1" spans="1:3">
      <c r="A1293" s="30">
        <v>22407</v>
      </c>
      <c r="B1293" s="151" t="s">
        <v>1667</v>
      </c>
      <c r="C1293" s="31">
        <f>SUM(C1294:C1296)</f>
        <v>4226</v>
      </c>
    </row>
    <row r="1294" ht="17.1" customHeight="1" spans="1:3">
      <c r="A1294" s="30">
        <v>2240703</v>
      </c>
      <c r="B1294" s="30" t="s">
        <v>1668</v>
      </c>
      <c r="C1294" s="164">
        <v>4226</v>
      </c>
    </row>
    <row r="1295" ht="17.1" customHeight="1" spans="1:3">
      <c r="A1295" s="30">
        <v>2240704</v>
      </c>
      <c r="B1295" s="30" t="s">
        <v>1669</v>
      </c>
      <c r="C1295" s="164">
        <v>0</v>
      </c>
    </row>
    <row r="1296" ht="17.1" customHeight="1" spans="1:3">
      <c r="A1296" s="30">
        <v>2240799</v>
      </c>
      <c r="B1296" s="30" t="s">
        <v>1670</v>
      </c>
      <c r="C1296" s="164">
        <v>0</v>
      </c>
    </row>
    <row r="1297" ht="17.1" customHeight="1" spans="1:3">
      <c r="A1297" s="30">
        <v>22499</v>
      </c>
      <c r="B1297" s="151" t="s">
        <v>1671</v>
      </c>
      <c r="C1297" s="31">
        <f t="shared" ref="C1297:C1300" si="1">C1298</f>
        <v>0</v>
      </c>
    </row>
    <row r="1298" ht="17.1" customHeight="1" spans="1:3">
      <c r="A1298" s="30">
        <v>2249999</v>
      </c>
      <c r="B1298" s="30" t="s">
        <v>1672</v>
      </c>
      <c r="C1298" s="164">
        <v>0</v>
      </c>
    </row>
    <row r="1299" ht="17.1" customHeight="1" spans="1:3">
      <c r="A1299" s="30">
        <v>229</v>
      </c>
      <c r="B1299" s="151" t="s">
        <v>1673</v>
      </c>
      <c r="C1299" s="31">
        <f t="shared" si="1"/>
        <v>929</v>
      </c>
    </row>
    <row r="1300" ht="17.1" customHeight="1" spans="1:3">
      <c r="A1300" s="30">
        <v>22999</v>
      </c>
      <c r="B1300" s="151" t="s">
        <v>1674</v>
      </c>
      <c r="C1300" s="31">
        <f t="shared" si="1"/>
        <v>929</v>
      </c>
    </row>
    <row r="1301" ht="17.1" customHeight="1" spans="1:3">
      <c r="A1301" s="30">
        <v>2299999</v>
      </c>
      <c r="B1301" s="30" t="s">
        <v>1675</v>
      </c>
      <c r="C1301" s="164">
        <v>929</v>
      </c>
    </row>
    <row r="1302" ht="17.1" customHeight="1" spans="1:3">
      <c r="A1302" s="30">
        <v>232</v>
      </c>
      <c r="B1302" s="151" t="s">
        <v>1676</v>
      </c>
      <c r="C1302" s="31">
        <f>SUM(C1303,C1304,C1309)</f>
        <v>6498</v>
      </c>
    </row>
    <row r="1303" ht="17.1" customHeight="1" spans="1:3">
      <c r="A1303" s="30">
        <v>23201</v>
      </c>
      <c r="B1303" s="151" t="s">
        <v>1677</v>
      </c>
      <c r="C1303" s="164">
        <v>0</v>
      </c>
    </row>
    <row r="1304" ht="14.4" spans="1:3">
      <c r="A1304" s="30">
        <v>23202</v>
      </c>
      <c r="B1304" s="151" t="s">
        <v>1678</v>
      </c>
      <c r="C1304" s="31">
        <f>SUM(C1305:C1308)</f>
        <v>0</v>
      </c>
    </row>
    <row r="1305" ht="14.4" spans="1:3">
      <c r="A1305" s="30">
        <v>2320201</v>
      </c>
      <c r="B1305" s="30" t="s">
        <v>1679</v>
      </c>
      <c r="C1305" s="164">
        <v>0</v>
      </c>
    </row>
    <row r="1306" ht="14.4" spans="1:3">
      <c r="A1306" s="30">
        <v>2320202</v>
      </c>
      <c r="B1306" s="30" t="s">
        <v>1680</v>
      </c>
      <c r="C1306" s="164">
        <v>0</v>
      </c>
    </row>
    <row r="1307" ht="14.4" spans="1:3">
      <c r="A1307" s="30">
        <v>2320203</v>
      </c>
      <c r="B1307" s="30" t="s">
        <v>1681</v>
      </c>
      <c r="C1307" s="164">
        <v>0</v>
      </c>
    </row>
    <row r="1308" ht="14.4" spans="1:3">
      <c r="A1308" s="30">
        <v>2320299</v>
      </c>
      <c r="B1308" s="30" t="s">
        <v>1682</v>
      </c>
      <c r="C1308" s="164">
        <v>0</v>
      </c>
    </row>
    <row r="1309" ht="14.4" spans="1:3">
      <c r="A1309" s="30">
        <v>23203</v>
      </c>
      <c r="B1309" s="151" t="s">
        <v>1683</v>
      </c>
      <c r="C1309" s="31">
        <f>SUM(C1310:C1313)</f>
        <v>6498</v>
      </c>
    </row>
    <row r="1310" ht="14.4" spans="1:3">
      <c r="A1310" s="30">
        <v>2320301</v>
      </c>
      <c r="B1310" s="30" t="s">
        <v>1684</v>
      </c>
      <c r="C1310" s="164">
        <v>6490</v>
      </c>
    </row>
    <row r="1311" ht="14.4" spans="1:3">
      <c r="A1311" s="30">
        <v>2320302</v>
      </c>
      <c r="B1311" s="30" t="s">
        <v>1685</v>
      </c>
      <c r="C1311" s="164">
        <v>0</v>
      </c>
    </row>
    <row r="1312" ht="14.4" spans="1:3">
      <c r="A1312" s="30">
        <v>2320303</v>
      </c>
      <c r="B1312" s="30" t="s">
        <v>1686</v>
      </c>
      <c r="C1312" s="164">
        <v>8</v>
      </c>
    </row>
    <row r="1313" ht="14.4" spans="1:3">
      <c r="A1313" s="30">
        <v>2320399</v>
      </c>
      <c r="B1313" s="30" t="s">
        <v>1687</v>
      </c>
      <c r="C1313" s="164">
        <v>0</v>
      </c>
    </row>
    <row r="1314" ht="14.4" spans="1:3">
      <c r="A1314" s="30">
        <v>233</v>
      </c>
      <c r="B1314" s="151" t="s">
        <v>1688</v>
      </c>
      <c r="C1314" s="31">
        <f>C1315+C1316+C1317</f>
        <v>2</v>
      </c>
    </row>
    <row r="1315" ht="14.4" spans="1:3">
      <c r="A1315" s="30">
        <v>23301</v>
      </c>
      <c r="B1315" s="151" t="s">
        <v>1689</v>
      </c>
      <c r="C1315" s="164">
        <v>0</v>
      </c>
    </row>
    <row r="1316" ht="14.4" spans="1:3">
      <c r="A1316" s="30">
        <v>23302</v>
      </c>
      <c r="B1316" s="151" t="s">
        <v>1690</v>
      </c>
      <c r="C1316" s="164">
        <v>0</v>
      </c>
    </row>
    <row r="1317" ht="14.4" spans="1:3">
      <c r="A1317" s="30">
        <v>23303</v>
      </c>
      <c r="B1317" s="151" t="s">
        <v>1691</v>
      </c>
      <c r="C1317" s="164">
        <v>2</v>
      </c>
    </row>
  </sheetData>
  <mergeCells count="2">
    <mergeCell ref="A2:B2"/>
    <mergeCell ref="A3:C3"/>
  </mergeCells>
  <pageMargins left="0.699305555555556" right="0.699305555555556" top="0.75" bottom="0.75" header="0.3" footer="0.3"/>
  <pageSetup paperSize="9" orientation="portrait"/>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pageSetUpPr fitToPage="1"/>
  </sheetPr>
  <dimension ref="A1:D12"/>
  <sheetViews>
    <sheetView tabSelected="1" workbookViewId="0">
      <selection activeCell="C1" sqref="C$1:C$1048576"/>
    </sheetView>
  </sheetViews>
  <sheetFormatPr defaultColWidth="9" defaultRowHeight="14.4" outlineLevelCol="3"/>
  <cols>
    <col min="1" max="1" width="49.3333333333333" customWidth="1"/>
    <col min="2" max="3" width="23.8888888888889" customWidth="1"/>
    <col min="4" max="4" width="52.2222222222222" customWidth="1"/>
  </cols>
  <sheetData>
    <row r="1" ht="61.5" customHeight="1" spans="1:4">
      <c r="A1" s="57" t="s">
        <v>2350</v>
      </c>
      <c r="B1" s="57"/>
      <c r="C1" s="57"/>
      <c r="D1" s="57"/>
    </row>
    <row r="2" ht="22" customHeight="1" spans="1:4">
      <c r="A2" s="58"/>
      <c r="B2" s="58"/>
      <c r="C2" s="58"/>
      <c r="D2" s="59" t="s">
        <v>1693</v>
      </c>
    </row>
    <row r="3" ht="30" customHeight="1" spans="1:4">
      <c r="A3" s="60" t="s">
        <v>2351</v>
      </c>
      <c r="B3" s="60" t="s">
        <v>1839</v>
      </c>
      <c r="C3" s="60" t="s">
        <v>2352</v>
      </c>
      <c r="D3" s="60" t="s">
        <v>2353</v>
      </c>
    </row>
    <row r="4" ht="30" customHeight="1" spans="1:4">
      <c r="A4" s="60" t="s">
        <v>2354</v>
      </c>
      <c r="B4" s="60">
        <v>0</v>
      </c>
      <c r="C4" s="60">
        <v>0</v>
      </c>
      <c r="D4" s="60">
        <v>0</v>
      </c>
    </row>
    <row r="5" ht="30" customHeight="1" spans="1:4">
      <c r="A5" s="60" t="s">
        <v>2355</v>
      </c>
      <c r="B5" s="60">
        <v>300.23</v>
      </c>
      <c r="C5" s="60">
        <v>135</v>
      </c>
      <c r="D5" s="60">
        <v>300.23</v>
      </c>
    </row>
    <row r="6" ht="30" customHeight="1" spans="1:4">
      <c r="A6" s="60" t="s">
        <v>2356</v>
      </c>
      <c r="B6" s="60">
        <v>1495.42</v>
      </c>
      <c r="C6" s="60">
        <v>1323</v>
      </c>
      <c r="D6" s="60">
        <v>1483.62</v>
      </c>
    </row>
    <row r="7" ht="30" customHeight="1" spans="1:4">
      <c r="A7" s="60" t="s">
        <v>2357</v>
      </c>
      <c r="B7" s="60">
        <v>1574.76</v>
      </c>
      <c r="C7" s="60">
        <v>1519</v>
      </c>
      <c r="D7" s="60">
        <v>1543.63</v>
      </c>
    </row>
    <row r="8" ht="30" customHeight="1" spans="1:4">
      <c r="A8" s="60" t="s">
        <v>1849</v>
      </c>
      <c r="B8" s="60">
        <f>B4+B5+B6+B7</f>
        <v>3370.41</v>
      </c>
      <c r="C8" s="60">
        <f>SUM(C4:C7)</f>
        <v>2977</v>
      </c>
      <c r="D8" s="60">
        <f>SUM(D4:D7)</f>
        <v>3327.48</v>
      </c>
    </row>
    <row r="9" ht="30" customHeight="1" spans="1:4">
      <c r="A9" s="61" t="s">
        <v>2358</v>
      </c>
      <c r="B9" s="61"/>
      <c r="C9" s="61"/>
      <c r="D9" s="61"/>
    </row>
    <row r="10" ht="30" customHeight="1" spans="1:4">
      <c r="A10" s="62" t="s">
        <v>2359</v>
      </c>
      <c r="B10" s="62"/>
      <c r="C10" s="62"/>
      <c r="D10" s="62"/>
    </row>
    <row r="11" ht="30" customHeight="1" spans="1:4">
      <c r="A11" s="62" t="s">
        <v>2360</v>
      </c>
      <c r="B11" s="62"/>
      <c r="C11" s="62"/>
      <c r="D11" s="62"/>
    </row>
    <row r="12" ht="30" customHeight="1" spans="1:4">
      <c r="A12" s="62" t="s">
        <v>2361</v>
      </c>
      <c r="B12" s="62"/>
      <c r="C12" s="62"/>
      <c r="D12" s="62"/>
    </row>
  </sheetData>
  <mergeCells count="2">
    <mergeCell ref="A1:D1"/>
    <mergeCell ref="A9:D9"/>
  </mergeCells>
  <pageMargins left="0.699305555555556" right="0.699305555555556" top="0.75" bottom="0.75" header="0.3" footer="0.3"/>
  <pageSetup paperSize="9" scale="89" fitToHeight="0" orientation="landscape"/>
  <headerFooter alignWithMargins="0"/>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T191"/>
  <sheetViews>
    <sheetView topLeftCell="A167" workbookViewId="0">
      <pane xSplit="22296" topLeftCell="V1" activePane="topLeft"/>
      <selection activeCell="T79" sqref="T79"/>
      <selection pane="topRight"/>
    </sheetView>
  </sheetViews>
  <sheetFormatPr defaultColWidth="9.12962962962963" defaultRowHeight="15.6"/>
  <cols>
    <col min="1" max="1" width="28.25" style="38" customWidth="1"/>
    <col min="2" max="2" width="9.44444444444444" style="38" customWidth="1"/>
    <col min="3" max="3" width="8.46296296296296" style="38" customWidth="1"/>
    <col min="4" max="4" width="9.02777777777778" style="40" customWidth="1"/>
    <col min="5" max="5" width="5.27777777777778" style="38" customWidth="1"/>
    <col min="6" max="6" width="7.36111111111111" style="40" customWidth="1"/>
    <col min="7" max="7" width="6.62962962962963" style="40" customWidth="1"/>
    <col min="8" max="8" width="7.21296296296296" style="40" customWidth="1"/>
    <col min="9" max="9" width="7" style="40" customWidth="1"/>
    <col min="10" max="10" width="30.2777777777778" style="38" customWidth="1"/>
    <col min="11" max="11" width="8.47222222222222" style="38" customWidth="1"/>
    <col min="12" max="12" width="8.37962962962963" style="38" customWidth="1"/>
    <col min="13" max="13" width="6.52777777777778" style="40" customWidth="1"/>
    <col min="14" max="15" width="8.37962962962963" style="40" customWidth="1"/>
    <col min="16" max="16" width="5.27777777777778" style="40" customWidth="1"/>
    <col min="17" max="17" width="25.8333333333333" style="38" customWidth="1"/>
    <col min="18" max="18" width="7.21296296296296" style="38" customWidth="1"/>
    <col min="19" max="19" width="4.72222222222222" style="38" customWidth="1"/>
    <col min="20" max="20" width="6.65740740740741" style="38" customWidth="1"/>
    <col min="21" max="256" width="9.12962962962963" style="38" customWidth="1"/>
    <col min="257" max="16384" width="9.12962962962963" style="38"/>
  </cols>
  <sheetData>
    <row r="1" s="38" customFormat="1" ht="38.65" customHeight="1" spans="1:20">
      <c r="A1" s="41" t="s">
        <v>2362</v>
      </c>
      <c r="B1" s="41"/>
      <c r="C1" s="41"/>
      <c r="D1" s="42"/>
      <c r="E1" s="41"/>
      <c r="F1" s="42"/>
      <c r="G1" s="42"/>
      <c r="H1" s="42"/>
      <c r="I1" s="42"/>
      <c r="J1" s="41"/>
      <c r="K1" s="41"/>
      <c r="L1" s="41"/>
      <c r="M1" s="42"/>
      <c r="N1" s="42"/>
      <c r="O1" s="42"/>
      <c r="P1" s="42"/>
      <c r="Q1" s="41"/>
      <c r="R1" s="41"/>
      <c r="S1" s="41"/>
      <c r="T1" s="41"/>
    </row>
    <row r="2" s="38" customFormat="1" ht="17.1" customHeight="1" spans="1:20">
      <c r="A2" s="43"/>
      <c r="B2" s="43"/>
      <c r="C2" s="43"/>
      <c r="D2" s="44"/>
      <c r="E2" s="43"/>
      <c r="F2" s="44"/>
      <c r="G2" s="44"/>
      <c r="H2" s="44"/>
      <c r="I2" s="44"/>
      <c r="J2" s="43"/>
      <c r="K2" s="43"/>
      <c r="L2" s="43"/>
      <c r="M2" s="44"/>
      <c r="N2" s="44"/>
      <c r="O2" s="44"/>
      <c r="P2" s="44"/>
      <c r="Q2" s="43"/>
      <c r="R2" s="43"/>
      <c r="S2" s="43"/>
      <c r="T2" s="43"/>
    </row>
    <row r="3" s="38" customFormat="1" ht="17.1" customHeight="1" spans="1:20">
      <c r="A3" s="45" t="s">
        <v>1</v>
      </c>
      <c r="B3" s="45"/>
      <c r="C3" s="45"/>
      <c r="D3" s="46"/>
      <c r="E3" s="45"/>
      <c r="F3" s="46"/>
      <c r="G3" s="46"/>
      <c r="H3" s="46"/>
      <c r="I3" s="46"/>
      <c r="J3" s="45"/>
      <c r="K3" s="45"/>
      <c r="L3" s="45"/>
      <c r="M3" s="46"/>
      <c r="N3" s="46"/>
      <c r="O3" s="46"/>
      <c r="P3" s="46"/>
      <c r="Q3" s="45"/>
      <c r="R3" s="45"/>
      <c r="S3" s="45"/>
      <c r="T3" s="45"/>
    </row>
    <row r="4" s="39" customFormat="1" ht="15.95" customHeight="1" spans="1:20">
      <c r="A4" s="47" t="s">
        <v>2363</v>
      </c>
      <c r="B4" s="47" t="s">
        <v>1849</v>
      </c>
      <c r="C4" s="47" t="s">
        <v>2364</v>
      </c>
      <c r="D4" s="48" t="s">
        <v>2039</v>
      </c>
      <c r="E4" s="48" t="s">
        <v>2041</v>
      </c>
      <c r="F4" s="48" t="s">
        <v>2042</v>
      </c>
      <c r="G4" s="48" t="s">
        <v>2043</v>
      </c>
      <c r="H4" s="48" t="s">
        <v>2044</v>
      </c>
      <c r="I4" s="48" t="s">
        <v>2045</v>
      </c>
      <c r="J4" s="47" t="s">
        <v>2365</v>
      </c>
      <c r="K4" s="47" t="s">
        <v>1849</v>
      </c>
      <c r="L4" s="47" t="s">
        <v>2366</v>
      </c>
      <c r="M4" s="48" t="s">
        <v>2050</v>
      </c>
      <c r="N4" s="48" t="s">
        <v>2051</v>
      </c>
      <c r="O4" s="48" t="s">
        <v>2052</v>
      </c>
      <c r="P4" s="48" t="s">
        <v>2053</v>
      </c>
      <c r="Q4" s="47" t="s">
        <v>2367</v>
      </c>
      <c r="R4" s="47" t="s">
        <v>1849</v>
      </c>
      <c r="S4" s="48" t="s">
        <v>2368</v>
      </c>
      <c r="T4" s="48" t="s">
        <v>2055</v>
      </c>
    </row>
    <row r="5" s="39" customFormat="1" ht="86" customHeight="1" spans="1:20">
      <c r="A5" s="28"/>
      <c r="B5" s="28"/>
      <c r="C5" s="28"/>
      <c r="D5" s="49"/>
      <c r="E5" s="49"/>
      <c r="F5" s="49"/>
      <c r="G5" s="49"/>
      <c r="H5" s="49"/>
      <c r="I5" s="49"/>
      <c r="J5" s="28"/>
      <c r="K5" s="28"/>
      <c r="L5" s="28"/>
      <c r="M5" s="49"/>
      <c r="N5" s="49"/>
      <c r="O5" s="49"/>
      <c r="P5" s="49"/>
      <c r="Q5" s="28"/>
      <c r="R5" s="28"/>
      <c r="S5" s="49"/>
      <c r="T5" s="49"/>
    </row>
    <row r="6" s="38" customFormat="1" ht="17.1" customHeight="1" spans="1:20">
      <c r="A6" s="30" t="s">
        <v>2369</v>
      </c>
      <c r="B6" s="31">
        <f>SUM(C6:I6)</f>
        <v>29</v>
      </c>
      <c r="C6" s="31"/>
      <c r="D6" s="50">
        <v>25</v>
      </c>
      <c r="E6" s="31"/>
      <c r="F6" s="50">
        <v>4</v>
      </c>
      <c r="G6" s="50"/>
      <c r="H6" s="50"/>
      <c r="I6" s="50"/>
      <c r="J6" s="30" t="s">
        <v>2370</v>
      </c>
      <c r="K6" s="31"/>
      <c r="L6" s="31"/>
      <c r="M6" s="50"/>
      <c r="N6" s="50"/>
      <c r="O6" s="50"/>
      <c r="P6" s="50"/>
      <c r="Q6" s="30" t="s">
        <v>2371</v>
      </c>
      <c r="R6" s="31"/>
      <c r="S6" s="31"/>
      <c r="T6" s="31"/>
    </row>
    <row r="7" s="38" customFormat="1" ht="17.1" customHeight="1" spans="1:20">
      <c r="A7" s="30"/>
      <c r="B7" s="33"/>
      <c r="C7" s="33"/>
      <c r="D7" s="51"/>
      <c r="E7" s="33"/>
      <c r="F7" s="51"/>
      <c r="G7" s="51"/>
      <c r="H7" s="51"/>
      <c r="I7" s="51"/>
      <c r="J7" s="30" t="s">
        <v>2066</v>
      </c>
      <c r="K7" s="33"/>
      <c r="L7" s="31"/>
      <c r="M7" s="51"/>
      <c r="N7" s="51"/>
      <c r="O7" s="51"/>
      <c r="P7" s="51"/>
      <c r="Q7" s="30"/>
      <c r="R7" s="33"/>
      <c r="S7" s="33"/>
      <c r="T7" s="33"/>
    </row>
    <row r="8" s="38" customFormat="1" ht="17.1" customHeight="1" spans="1:20">
      <c r="A8" s="30"/>
      <c r="B8" s="33"/>
      <c r="C8" s="33"/>
      <c r="D8" s="51"/>
      <c r="E8" s="33"/>
      <c r="F8" s="51"/>
      <c r="G8" s="51"/>
      <c r="H8" s="51"/>
      <c r="I8" s="51"/>
      <c r="J8" s="30" t="s">
        <v>2067</v>
      </c>
      <c r="K8" s="33"/>
      <c r="L8" s="31"/>
      <c r="M8" s="51"/>
      <c r="N8" s="51"/>
      <c r="O8" s="51"/>
      <c r="P8" s="51"/>
      <c r="Q8" s="30"/>
      <c r="R8" s="33"/>
      <c r="S8" s="33"/>
      <c r="T8" s="33"/>
    </row>
    <row r="9" s="38" customFormat="1" ht="17.1" customHeight="1" spans="1:20">
      <c r="A9" s="30"/>
      <c r="B9" s="33"/>
      <c r="C9" s="33"/>
      <c r="D9" s="51"/>
      <c r="E9" s="33"/>
      <c r="F9" s="51"/>
      <c r="G9" s="51"/>
      <c r="H9" s="51"/>
      <c r="I9" s="51"/>
      <c r="J9" s="30" t="s">
        <v>2079</v>
      </c>
      <c r="K9" s="33"/>
      <c r="L9" s="31"/>
      <c r="M9" s="51"/>
      <c r="N9" s="51"/>
      <c r="O9" s="51"/>
      <c r="P9" s="51"/>
      <c r="Q9" s="30"/>
      <c r="R9" s="33"/>
      <c r="S9" s="33"/>
      <c r="T9" s="33"/>
    </row>
    <row r="10" s="38" customFormat="1" ht="17.1" customHeight="1" spans="1:20">
      <c r="A10" s="30"/>
      <c r="B10" s="33"/>
      <c r="C10" s="33"/>
      <c r="D10" s="51"/>
      <c r="E10" s="33"/>
      <c r="F10" s="51"/>
      <c r="G10" s="51"/>
      <c r="H10" s="51"/>
      <c r="I10" s="51"/>
      <c r="J10" s="30" t="s">
        <v>2372</v>
      </c>
      <c r="K10" s="33"/>
      <c r="L10" s="31"/>
      <c r="M10" s="51"/>
      <c r="N10" s="51"/>
      <c r="O10" s="51"/>
      <c r="P10" s="51"/>
      <c r="Q10" s="30"/>
      <c r="R10" s="33"/>
      <c r="S10" s="33"/>
      <c r="T10" s="33"/>
    </row>
    <row r="11" s="38" customFormat="1" ht="17.1" customHeight="1" spans="1:20">
      <c r="A11" s="30"/>
      <c r="B11" s="33"/>
      <c r="C11" s="33"/>
      <c r="D11" s="51"/>
      <c r="E11" s="33"/>
      <c r="F11" s="51"/>
      <c r="G11" s="51"/>
      <c r="H11" s="51"/>
      <c r="I11" s="51"/>
      <c r="J11" s="30" t="s">
        <v>2071</v>
      </c>
      <c r="K11" s="33"/>
      <c r="L11" s="31"/>
      <c r="M11" s="51"/>
      <c r="N11" s="51"/>
      <c r="O11" s="51"/>
      <c r="P11" s="51"/>
      <c r="Q11" s="30"/>
      <c r="R11" s="33"/>
      <c r="S11" s="33"/>
      <c r="T11" s="33"/>
    </row>
    <row r="12" s="38" customFormat="1" ht="17.1" customHeight="1" spans="1:20">
      <c r="A12" s="30" t="s">
        <v>2373</v>
      </c>
      <c r="B12" s="31">
        <f>D12+F12</f>
        <v>2289</v>
      </c>
      <c r="C12" s="31"/>
      <c r="D12" s="50">
        <v>2100</v>
      </c>
      <c r="E12" s="31"/>
      <c r="F12" s="50">
        <v>189</v>
      </c>
      <c r="G12" s="50"/>
      <c r="H12" s="50"/>
      <c r="I12" s="50"/>
      <c r="J12" s="30" t="s">
        <v>2374</v>
      </c>
      <c r="K12" s="31"/>
      <c r="L12" s="31"/>
      <c r="M12" s="50"/>
      <c r="N12" s="50"/>
      <c r="O12" s="50"/>
      <c r="P12" s="50"/>
      <c r="Q12" s="30" t="s">
        <v>2375</v>
      </c>
      <c r="R12" s="31">
        <f>T12</f>
        <v>962</v>
      </c>
      <c r="S12" s="31"/>
      <c r="T12" s="31">
        <v>962</v>
      </c>
    </row>
    <row r="13" s="38" customFormat="1" ht="17.1" customHeight="1" spans="1:20">
      <c r="A13" s="30"/>
      <c r="B13" s="33"/>
      <c r="C13" s="33"/>
      <c r="D13" s="51"/>
      <c r="E13" s="33"/>
      <c r="F13" s="51"/>
      <c r="G13" s="51"/>
      <c r="H13" s="51"/>
      <c r="I13" s="51"/>
      <c r="J13" s="30" t="s">
        <v>2376</v>
      </c>
      <c r="K13" s="33"/>
      <c r="L13" s="31"/>
      <c r="M13" s="51"/>
      <c r="N13" s="51"/>
      <c r="O13" s="51"/>
      <c r="P13" s="51"/>
      <c r="Q13" s="30"/>
      <c r="R13" s="33"/>
      <c r="S13" s="33"/>
      <c r="T13" s="33"/>
    </row>
    <row r="14" s="38" customFormat="1" ht="17.1" customHeight="1" spans="1:20">
      <c r="A14" s="30"/>
      <c r="B14" s="33"/>
      <c r="C14" s="33"/>
      <c r="D14" s="51"/>
      <c r="E14" s="33"/>
      <c r="F14" s="51"/>
      <c r="G14" s="51"/>
      <c r="H14" s="51"/>
      <c r="I14" s="51"/>
      <c r="J14" s="30" t="s">
        <v>2377</v>
      </c>
      <c r="K14" s="33"/>
      <c r="L14" s="31"/>
      <c r="M14" s="51"/>
      <c r="N14" s="51"/>
      <c r="O14" s="51"/>
      <c r="P14" s="51"/>
      <c r="Q14" s="30"/>
      <c r="R14" s="33"/>
      <c r="S14" s="33"/>
      <c r="T14" s="33"/>
    </row>
    <row r="15" s="38" customFormat="1" ht="17.1" customHeight="1" spans="1:20">
      <c r="A15" s="30"/>
      <c r="B15" s="33"/>
      <c r="C15" s="33"/>
      <c r="D15" s="51"/>
      <c r="E15" s="33"/>
      <c r="F15" s="51"/>
      <c r="G15" s="51"/>
      <c r="H15" s="51"/>
      <c r="I15" s="51"/>
      <c r="J15" s="30" t="s">
        <v>2378</v>
      </c>
      <c r="K15" s="33"/>
      <c r="L15" s="31"/>
      <c r="M15" s="51"/>
      <c r="N15" s="51"/>
      <c r="O15" s="51"/>
      <c r="P15" s="51"/>
      <c r="Q15" s="30"/>
      <c r="R15" s="33"/>
      <c r="S15" s="33"/>
      <c r="T15" s="33"/>
    </row>
    <row r="16" s="38" customFormat="1" ht="17.1" customHeight="1" spans="1:20">
      <c r="A16" s="30" t="s">
        <v>2379</v>
      </c>
      <c r="B16" s="31">
        <f>D16+F16</f>
        <v>796</v>
      </c>
      <c r="C16" s="31"/>
      <c r="D16" s="50">
        <v>436</v>
      </c>
      <c r="E16" s="31"/>
      <c r="F16" s="50">
        <v>360</v>
      </c>
      <c r="G16" s="50"/>
      <c r="H16" s="50"/>
      <c r="I16" s="50"/>
      <c r="J16" s="30" t="s">
        <v>2380</v>
      </c>
      <c r="K16" s="31"/>
      <c r="L16" s="31"/>
      <c r="M16" s="50"/>
      <c r="N16" s="50"/>
      <c r="O16" s="50"/>
      <c r="P16" s="50"/>
      <c r="Q16" s="30" t="s">
        <v>2381</v>
      </c>
      <c r="R16" s="31">
        <f>T16</f>
        <v>796</v>
      </c>
      <c r="S16" s="31"/>
      <c r="T16" s="31">
        <v>796</v>
      </c>
    </row>
    <row r="17" s="38" customFormat="1" ht="17.1" customHeight="1" spans="1:20">
      <c r="A17" s="30"/>
      <c r="B17" s="33"/>
      <c r="C17" s="33"/>
      <c r="D17" s="51"/>
      <c r="E17" s="33"/>
      <c r="F17" s="51"/>
      <c r="G17" s="51"/>
      <c r="H17" s="51"/>
      <c r="I17" s="51"/>
      <c r="J17" s="30" t="s">
        <v>2376</v>
      </c>
      <c r="K17" s="33"/>
      <c r="L17" s="31"/>
      <c r="M17" s="51"/>
      <c r="N17" s="51"/>
      <c r="O17" s="51"/>
      <c r="P17" s="51"/>
      <c r="Q17" s="30"/>
      <c r="R17" s="33"/>
      <c r="S17" s="33"/>
      <c r="T17" s="33"/>
    </row>
    <row r="18" s="38" customFormat="1" ht="17.1" customHeight="1" spans="1:20">
      <c r="A18" s="30"/>
      <c r="B18" s="33"/>
      <c r="C18" s="33"/>
      <c r="D18" s="51"/>
      <c r="E18" s="33"/>
      <c r="F18" s="51"/>
      <c r="G18" s="51"/>
      <c r="H18" s="51"/>
      <c r="I18" s="51"/>
      <c r="J18" s="30" t="s">
        <v>2377</v>
      </c>
      <c r="K18" s="33"/>
      <c r="L18" s="31"/>
      <c r="M18" s="51"/>
      <c r="N18" s="51"/>
      <c r="O18" s="51"/>
      <c r="P18" s="51"/>
      <c r="Q18" s="30"/>
      <c r="R18" s="33"/>
      <c r="S18" s="33"/>
      <c r="T18" s="33"/>
    </row>
    <row r="19" s="38" customFormat="1" ht="17.1" customHeight="1" spans="1:20">
      <c r="A19" s="30"/>
      <c r="B19" s="33"/>
      <c r="C19" s="33"/>
      <c r="D19" s="51"/>
      <c r="E19" s="33"/>
      <c r="F19" s="51"/>
      <c r="G19" s="51"/>
      <c r="H19" s="51"/>
      <c r="I19" s="51"/>
      <c r="J19" s="30" t="s">
        <v>2382</v>
      </c>
      <c r="K19" s="33"/>
      <c r="L19" s="31"/>
      <c r="M19" s="51"/>
      <c r="N19" s="51"/>
      <c r="O19" s="51"/>
      <c r="P19" s="51"/>
      <c r="Q19" s="30"/>
      <c r="R19" s="33"/>
      <c r="S19" s="33"/>
      <c r="T19" s="33"/>
    </row>
    <row r="20" s="38" customFormat="1" ht="17.1" customHeight="1" spans="1:20">
      <c r="A20" s="30"/>
      <c r="B20" s="33"/>
      <c r="C20" s="33"/>
      <c r="D20" s="51"/>
      <c r="E20" s="33"/>
      <c r="F20" s="51"/>
      <c r="G20" s="51"/>
      <c r="H20" s="51"/>
      <c r="I20" s="51"/>
      <c r="J20" s="30" t="s">
        <v>2383</v>
      </c>
      <c r="K20" s="33"/>
      <c r="L20" s="31"/>
      <c r="M20" s="51"/>
      <c r="N20" s="51"/>
      <c r="O20" s="51"/>
      <c r="P20" s="51"/>
      <c r="Q20" s="30"/>
      <c r="R20" s="33"/>
      <c r="S20" s="33"/>
      <c r="T20" s="33"/>
    </row>
    <row r="21" s="38" customFormat="1" ht="17.1" customHeight="1" spans="1:20">
      <c r="A21" s="30" t="s">
        <v>2384</v>
      </c>
      <c r="B21" s="31"/>
      <c r="C21" s="31"/>
      <c r="D21" s="50"/>
      <c r="E21" s="31"/>
      <c r="F21" s="50"/>
      <c r="G21" s="50"/>
      <c r="H21" s="50"/>
      <c r="I21" s="50"/>
      <c r="J21" s="30" t="s">
        <v>2385</v>
      </c>
      <c r="K21" s="31"/>
      <c r="L21" s="31"/>
      <c r="M21" s="50"/>
      <c r="N21" s="50"/>
      <c r="O21" s="50"/>
      <c r="P21" s="50"/>
      <c r="Q21" s="30" t="s">
        <v>2386</v>
      </c>
      <c r="R21" s="31"/>
      <c r="S21" s="31"/>
      <c r="T21" s="31"/>
    </row>
    <row r="22" s="38" customFormat="1" ht="17.1" customHeight="1" spans="1:20">
      <c r="A22" s="30"/>
      <c r="B22" s="33"/>
      <c r="C22" s="33"/>
      <c r="D22" s="51"/>
      <c r="E22" s="33"/>
      <c r="F22" s="51"/>
      <c r="G22" s="51"/>
      <c r="H22" s="51"/>
      <c r="I22" s="51"/>
      <c r="J22" s="30" t="s">
        <v>2387</v>
      </c>
      <c r="K22" s="33"/>
      <c r="L22" s="31"/>
      <c r="M22" s="51"/>
      <c r="N22" s="51"/>
      <c r="O22" s="51"/>
      <c r="P22" s="51"/>
      <c r="Q22" s="30"/>
      <c r="R22" s="33"/>
      <c r="S22" s="33"/>
      <c r="T22" s="33"/>
    </row>
    <row r="23" s="38" customFormat="1" ht="17.1" customHeight="1" spans="1:20">
      <c r="A23" s="30"/>
      <c r="B23" s="33"/>
      <c r="C23" s="33"/>
      <c r="D23" s="51"/>
      <c r="E23" s="33"/>
      <c r="F23" s="51"/>
      <c r="G23" s="51"/>
      <c r="H23" s="51"/>
      <c r="I23" s="51"/>
      <c r="J23" s="30" t="s">
        <v>2388</v>
      </c>
      <c r="K23" s="33"/>
      <c r="L23" s="31"/>
      <c r="M23" s="51"/>
      <c r="N23" s="51"/>
      <c r="O23" s="51"/>
      <c r="P23" s="51"/>
      <c r="Q23" s="30"/>
      <c r="R23" s="33"/>
      <c r="S23" s="33"/>
      <c r="T23" s="33"/>
    </row>
    <row r="24" s="38" customFormat="1" ht="17.1" customHeight="1" spans="1:20">
      <c r="A24" s="30"/>
      <c r="B24" s="33"/>
      <c r="C24" s="33"/>
      <c r="D24" s="51"/>
      <c r="E24" s="33"/>
      <c r="F24" s="51"/>
      <c r="G24" s="51"/>
      <c r="H24" s="51"/>
      <c r="I24" s="51"/>
      <c r="J24" s="30" t="s">
        <v>2389</v>
      </c>
      <c r="K24" s="33"/>
      <c r="L24" s="31"/>
      <c r="M24" s="51"/>
      <c r="N24" s="51"/>
      <c r="O24" s="51"/>
      <c r="P24" s="51"/>
      <c r="Q24" s="30"/>
      <c r="R24" s="33"/>
      <c r="S24" s="33"/>
      <c r="T24" s="33"/>
    </row>
    <row r="25" s="38" customFormat="1" ht="17.1" customHeight="1" spans="1:20">
      <c r="A25" s="30"/>
      <c r="B25" s="33"/>
      <c r="C25" s="33"/>
      <c r="D25" s="51"/>
      <c r="E25" s="33"/>
      <c r="F25" s="51"/>
      <c r="G25" s="51"/>
      <c r="H25" s="51"/>
      <c r="I25" s="51"/>
      <c r="J25" s="30" t="s">
        <v>2390</v>
      </c>
      <c r="K25" s="33"/>
      <c r="L25" s="31"/>
      <c r="M25" s="51"/>
      <c r="N25" s="51"/>
      <c r="O25" s="51"/>
      <c r="P25" s="51"/>
      <c r="Q25" s="30"/>
      <c r="R25" s="33"/>
      <c r="S25" s="33"/>
      <c r="T25" s="33"/>
    </row>
    <row r="26" s="38" customFormat="1" ht="17.1" customHeight="1" spans="1:20">
      <c r="A26" s="30" t="s">
        <v>2391</v>
      </c>
      <c r="B26" s="31">
        <f>D26+F26</f>
        <v>15264</v>
      </c>
      <c r="C26" s="31"/>
      <c r="D26" s="50">
        <v>2959</v>
      </c>
      <c r="E26" s="31"/>
      <c r="F26" s="50">
        <v>12305</v>
      </c>
      <c r="G26" s="50"/>
      <c r="H26" s="50"/>
      <c r="I26" s="50"/>
      <c r="J26" s="30" t="s">
        <v>2392</v>
      </c>
      <c r="K26" s="31">
        <f>N26+O26</f>
        <v>30387</v>
      </c>
      <c r="L26" s="31"/>
      <c r="M26" s="50"/>
      <c r="N26" s="50">
        <v>27837</v>
      </c>
      <c r="O26" s="50">
        <v>2550</v>
      </c>
      <c r="P26" s="50"/>
      <c r="Q26" s="30" t="s">
        <v>2393</v>
      </c>
      <c r="R26" s="31">
        <f>T26</f>
        <v>6364</v>
      </c>
      <c r="S26" s="31"/>
      <c r="T26" s="31">
        <v>6364</v>
      </c>
    </row>
    <row r="27" s="38" customFormat="1" ht="17.1" customHeight="1" spans="1:20">
      <c r="A27" s="30" t="s">
        <v>2394</v>
      </c>
      <c r="B27" s="33"/>
      <c r="C27" s="31"/>
      <c r="D27" s="51"/>
      <c r="E27" s="33"/>
      <c r="F27" s="51"/>
      <c r="G27" s="51"/>
      <c r="H27" s="51"/>
      <c r="I27" s="51"/>
      <c r="J27" s="30" t="s">
        <v>2094</v>
      </c>
      <c r="K27" s="33"/>
      <c r="L27" s="31"/>
      <c r="M27" s="51"/>
      <c r="N27" s="51"/>
      <c r="O27" s="51"/>
      <c r="P27" s="51"/>
      <c r="Q27" s="30"/>
      <c r="R27" s="33"/>
      <c r="S27" s="33"/>
      <c r="T27" s="33"/>
    </row>
    <row r="28" s="38" customFormat="1" ht="17.1" customHeight="1" spans="1:20">
      <c r="A28" s="30" t="s">
        <v>2395</v>
      </c>
      <c r="B28" s="33"/>
      <c r="C28" s="31"/>
      <c r="D28" s="51"/>
      <c r="E28" s="33"/>
      <c r="F28" s="51"/>
      <c r="G28" s="51"/>
      <c r="H28" s="51"/>
      <c r="I28" s="51"/>
      <c r="J28" s="30" t="s">
        <v>2095</v>
      </c>
      <c r="K28" s="33"/>
      <c r="L28" s="31"/>
      <c r="M28" s="51"/>
      <c r="N28" s="51"/>
      <c r="O28" s="51"/>
      <c r="P28" s="51"/>
      <c r="Q28" s="30"/>
      <c r="R28" s="33"/>
      <c r="S28" s="33"/>
      <c r="T28" s="33"/>
    </row>
    <row r="29" s="38" customFormat="1" ht="17.1" customHeight="1" spans="1:20">
      <c r="A29" s="30" t="s">
        <v>2396</v>
      </c>
      <c r="B29" s="33"/>
      <c r="C29" s="31"/>
      <c r="D29" s="51"/>
      <c r="E29" s="33"/>
      <c r="F29" s="51"/>
      <c r="G29" s="51"/>
      <c r="H29" s="51"/>
      <c r="I29" s="51"/>
      <c r="J29" s="30" t="s">
        <v>2096</v>
      </c>
      <c r="K29" s="33"/>
      <c r="L29" s="31"/>
      <c r="M29" s="51"/>
      <c r="N29" s="51"/>
      <c r="O29" s="51"/>
      <c r="P29" s="51"/>
      <c r="Q29" s="30"/>
      <c r="R29" s="33"/>
      <c r="S29" s="33"/>
      <c r="T29" s="33"/>
    </row>
    <row r="30" s="38" customFormat="1" ht="17.1" customHeight="1" spans="1:20">
      <c r="A30" s="30" t="s">
        <v>2397</v>
      </c>
      <c r="B30" s="33"/>
      <c r="C30" s="31"/>
      <c r="D30" s="51"/>
      <c r="E30" s="33"/>
      <c r="F30" s="51"/>
      <c r="G30" s="51"/>
      <c r="H30" s="51"/>
      <c r="I30" s="51"/>
      <c r="J30" s="30" t="s">
        <v>2097</v>
      </c>
      <c r="K30" s="33"/>
      <c r="L30" s="31"/>
      <c r="M30" s="51"/>
      <c r="N30" s="51"/>
      <c r="O30" s="51"/>
      <c r="P30" s="51"/>
      <c r="Q30" s="30"/>
      <c r="R30" s="33"/>
      <c r="S30" s="33"/>
      <c r="T30" s="33"/>
    </row>
    <row r="31" s="38" customFormat="1" ht="17.1" customHeight="1" spans="1:20">
      <c r="A31" s="30" t="s">
        <v>2398</v>
      </c>
      <c r="B31" s="33"/>
      <c r="C31" s="31"/>
      <c r="D31" s="51"/>
      <c r="E31" s="33"/>
      <c r="F31" s="51"/>
      <c r="G31" s="51"/>
      <c r="H31" s="51"/>
      <c r="I31" s="51"/>
      <c r="J31" s="30" t="s">
        <v>2098</v>
      </c>
      <c r="K31" s="33"/>
      <c r="L31" s="31"/>
      <c r="M31" s="51"/>
      <c r="N31" s="51"/>
      <c r="O31" s="51"/>
      <c r="P31" s="51"/>
      <c r="Q31" s="30"/>
      <c r="R31" s="33"/>
      <c r="S31" s="33"/>
      <c r="T31" s="33"/>
    </row>
    <row r="32" s="38" customFormat="1" ht="17.1" customHeight="1" spans="1:20">
      <c r="A32" s="30"/>
      <c r="B32" s="33"/>
      <c r="C32" s="33"/>
      <c r="D32" s="51"/>
      <c r="E32" s="33"/>
      <c r="F32" s="51"/>
      <c r="G32" s="51"/>
      <c r="H32" s="51"/>
      <c r="I32" s="51"/>
      <c r="J32" s="30" t="s">
        <v>2099</v>
      </c>
      <c r="K32" s="33"/>
      <c r="L32" s="31"/>
      <c r="M32" s="51"/>
      <c r="N32" s="51"/>
      <c r="O32" s="51"/>
      <c r="P32" s="51"/>
      <c r="Q32" s="30"/>
      <c r="R32" s="33"/>
      <c r="S32" s="33"/>
      <c r="T32" s="33"/>
    </row>
    <row r="33" s="38" customFormat="1" ht="17.1" customHeight="1" spans="1:20">
      <c r="A33" s="30"/>
      <c r="B33" s="33"/>
      <c r="C33" s="33"/>
      <c r="D33" s="51"/>
      <c r="E33" s="33"/>
      <c r="F33" s="51"/>
      <c r="G33" s="51"/>
      <c r="H33" s="51"/>
      <c r="I33" s="51"/>
      <c r="J33" s="30" t="s">
        <v>2100</v>
      </c>
      <c r="K33" s="33"/>
      <c r="L33" s="31"/>
      <c r="M33" s="51"/>
      <c r="N33" s="51"/>
      <c r="O33" s="51"/>
      <c r="P33" s="51"/>
      <c r="Q33" s="30"/>
      <c r="R33" s="33"/>
      <c r="S33" s="33"/>
      <c r="T33" s="33"/>
    </row>
    <row r="34" s="38" customFormat="1" ht="17.1" customHeight="1" spans="1:20">
      <c r="A34" s="30"/>
      <c r="B34" s="33"/>
      <c r="C34" s="33"/>
      <c r="D34" s="51"/>
      <c r="E34" s="33"/>
      <c r="F34" s="51"/>
      <c r="G34" s="51"/>
      <c r="H34" s="51"/>
      <c r="I34" s="51"/>
      <c r="J34" s="30" t="s">
        <v>2101</v>
      </c>
      <c r="K34" s="33"/>
      <c r="L34" s="31"/>
      <c r="M34" s="51"/>
      <c r="N34" s="51"/>
      <c r="O34" s="51"/>
      <c r="P34" s="51"/>
      <c r="Q34" s="30"/>
      <c r="R34" s="33"/>
      <c r="S34" s="33"/>
      <c r="T34" s="33"/>
    </row>
    <row r="35" s="38" customFormat="1" ht="17.1" customHeight="1" spans="1:20">
      <c r="A35" s="30"/>
      <c r="B35" s="33"/>
      <c r="C35" s="33"/>
      <c r="D35" s="51"/>
      <c r="E35" s="33"/>
      <c r="F35" s="51"/>
      <c r="G35" s="51"/>
      <c r="H35" s="51"/>
      <c r="I35" s="51"/>
      <c r="J35" s="30" t="s">
        <v>2102</v>
      </c>
      <c r="K35" s="33"/>
      <c r="L35" s="31"/>
      <c r="M35" s="51"/>
      <c r="N35" s="51"/>
      <c r="O35" s="51"/>
      <c r="P35" s="51"/>
      <c r="Q35" s="30"/>
      <c r="R35" s="33"/>
      <c r="S35" s="33"/>
      <c r="T35" s="33"/>
    </row>
    <row r="36" s="38" customFormat="1" ht="17.1" customHeight="1" spans="1:20">
      <c r="A36" s="30"/>
      <c r="B36" s="33"/>
      <c r="C36" s="33"/>
      <c r="D36" s="51"/>
      <c r="E36" s="33"/>
      <c r="F36" s="51"/>
      <c r="G36" s="51"/>
      <c r="H36" s="51"/>
      <c r="I36" s="51"/>
      <c r="J36" s="30" t="s">
        <v>2103</v>
      </c>
      <c r="K36" s="33"/>
      <c r="L36" s="31"/>
      <c r="M36" s="51"/>
      <c r="N36" s="51"/>
      <c r="O36" s="51"/>
      <c r="P36" s="51"/>
      <c r="Q36" s="30"/>
      <c r="R36" s="33"/>
      <c r="S36" s="33"/>
      <c r="T36" s="33"/>
    </row>
    <row r="37" s="38" customFormat="1" ht="17.1" customHeight="1" spans="1:20">
      <c r="A37" s="30"/>
      <c r="B37" s="33"/>
      <c r="C37" s="33"/>
      <c r="D37" s="51"/>
      <c r="E37" s="33"/>
      <c r="F37" s="51"/>
      <c r="G37" s="51"/>
      <c r="H37" s="51"/>
      <c r="I37" s="51"/>
      <c r="J37" s="30" t="s">
        <v>2104</v>
      </c>
      <c r="K37" s="33"/>
      <c r="L37" s="31"/>
      <c r="M37" s="51"/>
      <c r="N37" s="51"/>
      <c r="O37" s="51"/>
      <c r="P37" s="51"/>
      <c r="Q37" s="30"/>
      <c r="R37" s="33"/>
      <c r="S37" s="33"/>
      <c r="T37" s="33"/>
    </row>
    <row r="38" s="38" customFormat="1" ht="17.1" customHeight="1" spans="1:20">
      <c r="A38" s="30"/>
      <c r="B38" s="33"/>
      <c r="C38" s="33"/>
      <c r="D38" s="51"/>
      <c r="E38" s="33"/>
      <c r="F38" s="51"/>
      <c r="G38" s="51"/>
      <c r="H38" s="51"/>
      <c r="I38" s="51"/>
      <c r="J38" s="30" t="s">
        <v>1585</v>
      </c>
      <c r="K38" s="33"/>
      <c r="L38" s="31"/>
      <c r="M38" s="51"/>
      <c r="N38" s="51"/>
      <c r="O38" s="51"/>
      <c r="P38" s="51"/>
      <c r="Q38" s="30"/>
      <c r="R38" s="33"/>
      <c r="S38" s="33"/>
      <c r="T38" s="33"/>
    </row>
    <row r="39" s="38" customFormat="1" ht="17.1" customHeight="1" spans="1:20">
      <c r="A39" s="30"/>
      <c r="B39" s="33"/>
      <c r="C39" s="33"/>
      <c r="D39" s="51"/>
      <c r="E39" s="33"/>
      <c r="F39" s="51"/>
      <c r="G39" s="51"/>
      <c r="H39" s="51"/>
      <c r="I39" s="51"/>
      <c r="J39" s="30" t="s">
        <v>2108</v>
      </c>
      <c r="K39" s="33"/>
      <c r="L39" s="31"/>
      <c r="M39" s="51"/>
      <c r="N39" s="51"/>
      <c r="O39" s="51"/>
      <c r="P39" s="51"/>
      <c r="Q39" s="30"/>
      <c r="R39" s="33"/>
      <c r="S39" s="33"/>
      <c r="T39" s="33"/>
    </row>
    <row r="40" s="38" customFormat="1" ht="17.1" customHeight="1" spans="1:20">
      <c r="A40" s="30"/>
      <c r="B40" s="33"/>
      <c r="C40" s="33"/>
      <c r="D40" s="51"/>
      <c r="E40" s="33"/>
      <c r="F40" s="51"/>
      <c r="G40" s="51"/>
      <c r="H40" s="51"/>
      <c r="I40" s="51"/>
      <c r="J40" s="30" t="s">
        <v>2399</v>
      </c>
      <c r="K40" s="33"/>
      <c r="L40" s="31"/>
      <c r="M40" s="51"/>
      <c r="N40" s="51"/>
      <c r="O40" s="51"/>
      <c r="P40" s="51"/>
      <c r="Q40" s="30"/>
      <c r="R40" s="33"/>
      <c r="S40" s="33"/>
      <c r="T40" s="33"/>
    </row>
    <row r="41" s="38" customFormat="1" ht="17.1" customHeight="1" spans="1:20">
      <c r="A41" s="30"/>
      <c r="B41" s="33"/>
      <c r="C41" s="33"/>
      <c r="D41" s="51"/>
      <c r="E41" s="33"/>
      <c r="F41" s="51"/>
      <c r="G41" s="51"/>
      <c r="H41" s="51"/>
      <c r="I41" s="51"/>
      <c r="J41" s="30" t="s">
        <v>2400</v>
      </c>
      <c r="K41" s="33"/>
      <c r="L41" s="31"/>
      <c r="M41" s="51"/>
      <c r="N41" s="51"/>
      <c r="O41" s="51"/>
      <c r="P41" s="51"/>
      <c r="Q41" s="30"/>
      <c r="R41" s="33"/>
      <c r="S41" s="33"/>
      <c r="T41" s="33"/>
    </row>
    <row r="42" s="38" customFormat="1" ht="17.1" customHeight="1" spans="1:20">
      <c r="A42" s="30"/>
      <c r="B42" s="33"/>
      <c r="C42" s="33"/>
      <c r="D42" s="51"/>
      <c r="E42" s="33"/>
      <c r="F42" s="51"/>
      <c r="G42" s="51"/>
      <c r="H42" s="51"/>
      <c r="I42" s="51"/>
      <c r="J42" s="30" t="s">
        <v>2401</v>
      </c>
      <c r="K42" s="33"/>
      <c r="L42" s="31"/>
      <c r="M42" s="51"/>
      <c r="N42" s="51"/>
      <c r="O42" s="51"/>
      <c r="P42" s="51"/>
      <c r="Q42" s="30"/>
      <c r="R42" s="33"/>
      <c r="S42" s="33"/>
      <c r="T42" s="33"/>
    </row>
    <row r="43" s="38" customFormat="1" ht="17.1" customHeight="1" spans="1:20">
      <c r="A43" s="30"/>
      <c r="B43" s="33"/>
      <c r="C43" s="33"/>
      <c r="D43" s="51"/>
      <c r="E43" s="33"/>
      <c r="F43" s="51"/>
      <c r="G43" s="51"/>
      <c r="H43" s="51"/>
      <c r="I43" s="51"/>
      <c r="J43" s="30" t="s">
        <v>2402</v>
      </c>
      <c r="K43" s="33"/>
      <c r="L43" s="31"/>
      <c r="M43" s="51"/>
      <c r="N43" s="51"/>
      <c r="O43" s="51"/>
      <c r="P43" s="51"/>
      <c r="Q43" s="30"/>
      <c r="R43" s="33"/>
      <c r="S43" s="33"/>
      <c r="T43" s="33"/>
    </row>
    <row r="44" s="38" customFormat="1" ht="17.1" customHeight="1" spans="1:20">
      <c r="A44" s="30" t="s">
        <v>2403</v>
      </c>
      <c r="B44" s="31"/>
      <c r="C44" s="31"/>
      <c r="D44" s="50"/>
      <c r="E44" s="31"/>
      <c r="F44" s="50"/>
      <c r="G44" s="50"/>
      <c r="H44" s="50"/>
      <c r="I44" s="50"/>
      <c r="J44" s="30" t="s">
        <v>2404</v>
      </c>
      <c r="K44" s="31"/>
      <c r="L44" s="31"/>
      <c r="M44" s="50"/>
      <c r="N44" s="50"/>
      <c r="O44" s="50"/>
      <c r="P44" s="50"/>
      <c r="Q44" s="30" t="s">
        <v>2405</v>
      </c>
      <c r="R44" s="31"/>
      <c r="S44" s="31"/>
      <c r="T44" s="31"/>
    </row>
    <row r="45" s="38" customFormat="1" ht="17.1" customHeight="1" spans="1:20">
      <c r="A45" s="30"/>
      <c r="B45" s="33"/>
      <c r="C45" s="33"/>
      <c r="D45" s="51"/>
      <c r="E45" s="33"/>
      <c r="F45" s="51"/>
      <c r="G45" s="51"/>
      <c r="H45" s="51"/>
      <c r="I45" s="51"/>
      <c r="J45" s="30" t="s">
        <v>2406</v>
      </c>
      <c r="K45" s="33"/>
      <c r="L45" s="31"/>
      <c r="M45" s="51"/>
      <c r="N45" s="51"/>
      <c r="O45" s="51"/>
      <c r="P45" s="51"/>
      <c r="Q45" s="30"/>
      <c r="R45" s="33"/>
      <c r="S45" s="33"/>
      <c r="T45" s="33"/>
    </row>
    <row r="46" s="38" customFormat="1" ht="17.1" customHeight="1" spans="1:20">
      <c r="A46" s="30"/>
      <c r="B46" s="33"/>
      <c r="C46" s="33"/>
      <c r="D46" s="51"/>
      <c r="E46" s="33"/>
      <c r="F46" s="51"/>
      <c r="G46" s="51"/>
      <c r="H46" s="51"/>
      <c r="I46" s="51"/>
      <c r="J46" s="30" t="s">
        <v>2113</v>
      </c>
      <c r="K46" s="33"/>
      <c r="L46" s="31"/>
      <c r="M46" s="51"/>
      <c r="N46" s="51"/>
      <c r="O46" s="51"/>
      <c r="P46" s="51"/>
      <c r="Q46" s="30"/>
      <c r="R46" s="33"/>
      <c r="S46" s="33"/>
      <c r="T46" s="33"/>
    </row>
    <row r="47" s="38" customFormat="1" ht="17.1" customHeight="1" spans="1:20">
      <c r="A47" s="30"/>
      <c r="B47" s="33"/>
      <c r="C47" s="33"/>
      <c r="D47" s="51"/>
      <c r="E47" s="33"/>
      <c r="F47" s="51"/>
      <c r="G47" s="51"/>
      <c r="H47" s="51"/>
      <c r="I47" s="51"/>
      <c r="J47" s="30" t="s">
        <v>2114</v>
      </c>
      <c r="K47" s="33"/>
      <c r="L47" s="31"/>
      <c r="M47" s="51"/>
      <c r="N47" s="51"/>
      <c r="O47" s="51"/>
      <c r="P47" s="51"/>
      <c r="Q47" s="30"/>
      <c r="R47" s="33"/>
      <c r="S47" s="33"/>
      <c r="T47" s="33"/>
    </row>
    <row r="48" s="38" customFormat="1" ht="17.1" customHeight="1" spans="1:20">
      <c r="A48" s="30"/>
      <c r="B48" s="33"/>
      <c r="C48" s="33"/>
      <c r="D48" s="51"/>
      <c r="E48" s="33"/>
      <c r="F48" s="51"/>
      <c r="G48" s="51"/>
      <c r="H48" s="51"/>
      <c r="I48" s="51"/>
      <c r="J48" s="30" t="s">
        <v>2115</v>
      </c>
      <c r="K48" s="33"/>
      <c r="L48" s="31"/>
      <c r="M48" s="51"/>
      <c r="N48" s="51"/>
      <c r="O48" s="51"/>
      <c r="P48" s="51"/>
      <c r="Q48" s="30"/>
      <c r="R48" s="33"/>
      <c r="S48" s="33"/>
      <c r="T48" s="33"/>
    </row>
    <row r="49" s="38" customFormat="1" ht="17.1" customHeight="1" spans="1:20">
      <c r="A49" s="30"/>
      <c r="B49" s="33"/>
      <c r="C49" s="33"/>
      <c r="D49" s="51"/>
      <c r="E49" s="33"/>
      <c r="F49" s="51"/>
      <c r="G49" s="51"/>
      <c r="H49" s="51"/>
      <c r="I49" s="51"/>
      <c r="J49" s="30" t="s">
        <v>2116</v>
      </c>
      <c r="K49" s="33"/>
      <c r="L49" s="31"/>
      <c r="M49" s="51"/>
      <c r="N49" s="51"/>
      <c r="O49" s="51"/>
      <c r="P49" s="51"/>
      <c r="Q49" s="30"/>
      <c r="R49" s="33"/>
      <c r="S49" s="33"/>
      <c r="T49" s="33"/>
    </row>
    <row r="50" s="38" customFormat="1" ht="17.1" customHeight="1" spans="1:20">
      <c r="A50" s="30"/>
      <c r="B50" s="33"/>
      <c r="C50" s="33"/>
      <c r="D50" s="51"/>
      <c r="E50" s="33"/>
      <c r="F50" s="51"/>
      <c r="G50" s="51"/>
      <c r="H50" s="51"/>
      <c r="I50" s="51"/>
      <c r="J50" s="30" t="s">
        <v>2407</v>
      </c>
      <c r="K50" s="33"/>
      <c r="L50" s="31"/>
      <c r="M50" s="51"/>
      <c r="N50" s="51"/>
      <c r="O50" s="51"/>
      <c r="P50" s="51"/>
      <c r="Q50" s="30"/>
      <c r="R50" s="33"/>
      <c r="S50" s="33"/>
      <c r="T50" s="33"/>
    </row>
    <row r="51" s="38" customFormat="1" ht="17.1" customHeight="1" spans="1:20">
      <c r="A51" s="30"/>
      <c r="B51" s="33"/>
      <c r="C51" s="33"/>
      <c r="D51" s="51"/>
      <c r="E51" s="33"/>
      <c r="F51" s="51"/>
      <c r="G51" s="51"/>
      <c r="H51" s="51"/>
      <c r="I51" s="51"/>
      <c r="J51" s="30" t="s">
        <v>2408</v>
      </c>
      <c r="K51" s="33"/>
      <c r="L51" s="31"/>
      <c r="M51" s="51"/>
      <c r="N51" s="51"/>
      <c r="O51" s="51"/>
      <c r="P51" s="51"/>
      <c r="Q51" s="30"/>
      <c r="R51" s="33"/>
      <c r="S51" s="33"/>
      <c r="T51" s="33"/>
    </row>
    <row r="52" s="38" customFormat="1" ht="17.1" customHeight="1" spans="1:20">
      <c r="A52" s="30"/>
      <c r="B52" s="33"/>
      <c r="C52" s="33"/>
      <c r="D52" s="51"/>
      <c r="E52" s="33"/>
      <c r="F52" s="51"/>
      <c r="G52" s="51"/>
      <c r="H52" s="51"/>
      <c r="I52" s="51"/>
      <c r="J52" s="30" t="s">
        <v>2409</v>
      </c>
      <c r="K52" s="33"/>
      <c r="L52" s="31"/>
      <c r="M52" s="51"/>
      <c r="N52" s="51"/>
      <c r="O52" s="51"/>
      <c r="P52" s="51"/>
      <c r="Q52" s="30"/>
      <c r="R52" s="33"/>
      <c r="S52" s="33"/>
      <c r="T52" s="33"/>
    </row>
    <row r="53" s="38" customFormat="1" ht="17.1" customHeight="1" spans="1:20">
      <c r="A53" s="30" t="s">
        <v>2410</v>
      </c>
      <c r="B53" s="31"/>
      <c r="C53" s="31"/>
      <c r="D53" s="50"/>
      <c r="E53" s="31"/>
      <c r="F53" s="50"/>
      <c r="G53" s="50"/>
      <c r="H53" s="50"/>
      <c r="I53" s="50"/>
      <c r="J53" s="30" t="s">
        <v>2411</v>
      </c>
      <c r="K53" s="31"/>
      <c r="L53" s="31"/>
      <c r="M53" s="50"/>
      <c r="N53" s="50"/>
      <c r="O53" s="50"/>
      <c r="P53" s="50"/>
      <c r="Q53" s="30" t="s">
        <v>2412</v>
      </c>
      <c r="R53" s="31"/>
      <c r="S53" s="31"/>
      <c r="T53" s="31"/>
    </row>
    <row r="54" s="38" customFormat="1" ht="17.1" customHeight="1" spans="1:20">
      <c r="A54" s="30"/>
      <c r="B54" s="33"/>
      <c r="C54" s="33"/>
      <c r="D54" s="51"/>
      <c r="E54" s="33"/>
      <c r="F54" s="51"/>
      <c r="G54" s="51"/>
      <c r="H54" s="51"/>
      <c r="I54" s="51"/>
      <c r="J54" s="30" t="s">
        <v>2095</v>
      </c>
      <c r="K54" s="33"/>
      <c r="L54" s="31"/>
      <c r="M54" s="51"/>
      <c r="N54" s="51"/>
      <c r="O54" s="51"/>
      <c r="P54" s="51"/>
      <c r="Q54" s="30"/>
      <c r="R54" s="33"/>
      <c r="S54" s="33"/>
      <c r="T54" s="33"/>
    </row>
    <row r="55" s="38" customFormat="1" ht="17.1" customHeight="1" spans="1:20">
      <c r="A55" s="30"/>
      <c r="B55" s="33"/>
      <c r="C55" s="33"/>
      <c r="D55" s="51"/>
      <c r="E55" s="33"/>
      <c r="F55" s="51"/>
      <c r="G55" s="51"/>
      <c r="H55" s="51"/>
      <c r="I55" s="51"/>
      <c r="J55" s="30" t="s">
        <v>2096</v>
      </c>
      <c r="K55" s="33"/>
      <c r="L55" s="31"/>
      <c r="M55" s="51"/>
      <c r="N55" s="51"/>
      <c r="O55" s="51"/>
      <c r="P55" s="51"/>
      <c r="Q55" s="30"/>
      <c r="R55" s="33"/>
      <c r="S55" s="33"/>
      <c r="T55" s="33"/>
    </row>
    <row r="56" s="38" customFormat="1" ht="17.1" customHeight="1" spans="1:20">
      <c r="A56" s="30"/>
      <c r="B56" s="33"/>
      <c r="C56" s="33"/>
      <c r="D56" s="51"/>
      <c r="E56" s="33"/>
      <c r="F56" s="51"/>
      <c r="G56" s="51"/>
      <c r="H56" s="51"/>
      <c r="I56" s="51"/>
      <c r="J56" s="30" t="s">
        <v>2110</v>
      </c>
      <c r="K56" s="33"/>
      <c r="L56" s="31"/>
      <c r="M56" s="51"/>
      <c r="N56" s="51"/>
      <c r="O56" s="51"/>
      <c r="P56" s="51"/>
      <c r="Q56" s="30"/>
      <c r="R56" s="33"/>
      <c r="S56" s="33"/>
      <c r="T56" s="33"/>
    </row>
    <row r="57" s="38" customFormat="1" ht="17.1" customHeight="1" spans="1:20">
      <c r="A57" s="30"/>
      <c r="B57" s="33"/>
      <c r="C57" s="33"/>
      <c r="D57" s="51"/>
      <c r="E57" s="33"/>
      <c r="F57" s="51"/>
      <c r="G57" s="51"/>
      <c r="H57" s="51"/>
      <c r="I57" s="51"/>
      <c r="J57" s="30" t="s">
        <v>2413</v>
      </c>
      <c r="K57" s="33"/>
      <c r="L57" s="31"/>
      <c r="M57" s="51"/>
      <c r="N57" s="51"/>
      <c r="O57" s="51"/>
      <c r="P57" s="51"/>
      <c r="Q57" s="30"/>
      <c r="R57" s="33"/>
      <c r="S57" s="33"/>
      <c r="T57" s="33"/>
    </row>
    <row r="58" s="38" customFormat="1" ht="17.1" customHeight="1" spans="1:20">
      <c r="A58" s="30"/>
      <c r="B58" s="33"/>
      <c r="C58" s="33"/>
      <c r="D58" s="51"/>
      <c r="E58" s="33"/>
      <c r="F58" s="51"/>
      <c r="G58" s="51"/>
      <c r="H58" s="51"/>
      <c r="I58" s="51"/>
      <c r="J58" s="30" t="s">
        <v>2414</v>
      </c>
      <c r="K58" s="33"/>
      <c r="L58" s="31"/>
      <c r="M58" s="51"/>
      <c r="N58" s="51"/>
      <c r="O58" s="51"/>
      <c r="P58" s="51"/>
      <c r="Q58" s="30"/>
      <c r="R58" s="33"/>
      <c r="S58" s="33"/>
      <c r="T58" s="33"/>
    </row>
    <row r="59" s="38" customFormat="1" ht="17.1" customHeight="1" spans="1:20">
      <c r="A59" s="30" t="s">
        <v>2415</v>
      </c>
      <c r="B59" s="31"/>
      <c r="C59" s="31"/>
      <c r="D59" s="50"/>
      <c r="E59" s="31"/>
      <c r="F59" s="50"/>
      <c r="G59" s="50"/>
      <c r="H59" s="50"/>
      <c r="I59" s="50"/>
      <c r="J59" s="30" t="s">
        <v>2416</v>
      </c>
      <c r="K59" s="31"/>
      <c r="L59" s="31"/>
      <c r="M59" s="50"/>
      <c r="N59" s="50"/>
      <c r="O59" s="50"/>
      <c r="P59" s="50"/>
      <c r="Q59" s="30" t="s">
        <v>2417</v>
      </c>
      <c r="R59" s="31"/>
      <c r="S59" s="31"/>
      <c r="T59" s="31"/>
    </row>
    <row r="60" s="38" customFormat="1" ht="17.1" customHeight="1" spans="1:20">
      <c r="A60" s="30"/>
      <c r="B60" s="33"/>
      <c r="C60" s="33"/>
      <c r="D60" s="51"/>
      <c r="E60" s="33"/>
      <c r="F60" s="51"/>
      <c r="G60" s="51"/>
      <c r="H60" s="51"/>
      <c r="I60" s="51"/>
      <c r="J60" s="30" t="s">
        <v>2418</v>
      </c>
      <c r="K60" s="33"/>
      <c r="L60" s="31"/>
      <c r="M60" s="51"/>
      <c r="N60" s="51"/>
      <c r="O60" s="51"/>
      <c r="P60" s="51"/>
      <c r="Q60" s="30"/>
      <c r="R60" s="33"/>
      <c r="S60" s="33"/>
      <c r="T60" s="33"/>
    </row>
    <row r="61" s="38" customFormat="1" ht="17.1" customHeight="1" spans="1:20">
      <c r="A61" s="30"/>
      <c r="B61" s="33"/>
      <c r="C61" s="33"/>
      <c r="D61" s="51"/>
      <c r="E61" s="33"/>
      <c r="F61" s="51"/>
      <c r="G61" s="51"/>
      <c r="H61" s="51"/>
      <c r="I61" s="51"/>
      <c r="J61" s="30" t="s">
        <v>2419</v>
      </c>
      <c r="K61" s="33"/>
      <c r="L61" s="31"/>
      <c r="M61" s="51"/>
      <c r="N61" s="51"/>
      <c r="O61" s="51"/>
      <c r="P61" s="51"/>
      <c r="Q61" s="30"/>
      <c r="R61" s="33"/>
      <c r="S61" s="33"/>
      <c r="T61" s="33"/>
    </row>
    <row r="62" s="38" customFormat="1" ht="17.1" customHeight="1" spans="1:20">
      <c r="A62" s="30"/>
      <c r="B62" s="33"/>
      <c r="C62" s="33"/>
      <c r="D62" s="51"/>
      <c r="E62" s="33"/>
      <c r="F62" s="51"/>
      <c r="G62" s="51"/>
      <c r="H62" s="51"/>
      <c r="I62" s="51"/>
      <c r="J62" s="30" t="s">
        <v>2420</v>
      </c>
      <c r="K62" s="33"/>
      <c r="L62" s="31"/>
      <c r="M62" s="51"/>
      <c r="N62" s="51"/>
      <c r="O62" s="51"/>
      <c r="P62" s="51"/>
      <c r="Q62" s="30"/>
      <c r="R62" s="33"/>
      <c r="S62" s="33"/>
      <c r="T62" s="33"/>
    </row>
    <row r="63" s="38" customFormat="1" ht="17.1" customHeight="1" spans="1:20">
      <c r="A63" s="30" t="s">
        <v>2421</v>
      </c>
      <c r="B63" s="31"/>
      <c r="C63" s="31"/>
      <c r="D63" s="50"/>
      <c r="E63" s="31"/>
      <c r="F63" s="50"/>
      <c r="G63" s="50"/>
      <c r="H63" s="50"/>
      <c r="I63" s="50"/>
      <c r="J63" s="30" t="s">
        <v>2422</v>
      </c>
      <c r="K63" s="31"/>
      <c r="L63" s="31"/>
      <c r="M63" s="50"/>
      <c r="N63" s="50"/>
      <c r="O63" s="50"/>
      <c r="P63" s="50"/>
      <c r="Q63" s="30" t="s">
        <v>2423</v>
      </c>
      <c r="R63" s="31"/>
      <c r="S63" s="31"/>
      <c r="T63" s="31"/>
    </row>
    <row r="64" s="38" customFormat="1" ht="17.1" customHeight="1" spans="1:20">
      <c r="A64" s="30"/>
      <c r="B64" s="33"/>
      <c r="C64" s="33"/>
      <c r="D64" s="51"/>
      <c r="E64" s="33"/>
      <c r="F64" s="51"/>
      <c r="G64" s="51"/>
      <c r="H64" s="51"/>
      <c r="I64" s="51"/>
      <c r="J64" s="30" t="s">
        <v>2112</v>
      </c>
      <c r="K64" s="33"/>
      <c r="L64" s="31"/>
      <c r="M64" s="51"/>
      <c r="N64" s="51"/>
      <c r="O64" s="51"/>
      <c r="P64" s="51"/>
      <c r="Q64" s="30"/>
      <c r="R64" s="33"/>
      <c r="S64" s="33"/>
      <c r="T64" s="33"/>
    </row>
    <row r="65" s="38" customFormat="1" ht="17.1" customHeight="1" spans="1:20">
      <c r="A65" s="30"/>
      <c r="B65" s="33"/>
      <c r="C65" s="33"/>
      <c r="D65" s="51"/>
      <c r="E65" s="33"/>
      <c r="F65" s="51"/>
      <c r="G65" s="51"/>
      <c r="H65" s="51"/>
      <c r="I65" s="51"/>
      <c r="J65" s="30" t="s">
        <v>2113</v>
      </c>
      <c r="K65" s="33"/>
      <c r="L65" s="31"/>
      <c r="M65" s="51"/>
      <c r="N65" s="51"/>
      <c r="O65" s="51"/>
      <c r="P65" s="51"/>
      <c r="Q65" s="30"/>
      <c r="R65" s="33"/>
      <c r="S65" s="33"/>
      <c r="T65" s="33"/>
    </row>
    <row r="66" s="38" customFormat="1" ht="17.1" customHeight="1" spans="1:20">
      <c r="A66" s="30"/>
      <c r="B66" s="33"/>
      <c r="C66" s="33"/>
      <c r="D66" s="51"/>
      <c r="E66" s="33"/>
      <c r="F66" s="51"/>
      <c r="G66" s="51"/>
      <c r="H66" s="51"/>
      <c r="I66" s="51"/>
      <c r="J66" s="30" t="s">
        <v>2114</v>
      </c>
      <c r="K66" s="33"/>
      <c r="L66" s="31"/>
      <c r="M66" s="51"/>
      <c r="N66" s="51"/>
      <c r="O66" s="51"/>
      <c r="P66" s="51"/>
      <c r="Q66" s="30"/>
      <c r="R66" s="33"/>
      <c r="S66" s="33"/>
      <c r="T66" s="33"/>
    </row>
    <row r="67" s="38" customFormat="1" ht="17.1" customHeight="1" spans="1:20">
      <c r="A67" s="30"/>
      <c r="B67" s="33"/>
      <c r="C67" s="33"/>
      <c r="D67" s="51"/>
      <c r="E67" s="33"/>
      <c r="F67" s="51"/>
      <c r="G67" s="51"/>
      <c r="H67" s="51"/>
      <c r="I67" s="51"/>
      <c r="J67" s="30" t="s">
        <v>2115</v>
      </c>
      <c r="K67" s="33"/>
      <c r="L67" s="31"/>
      <c r="M67" s="51"/>
      <c r="N67" s="51"/>
      <c r="O67" s="51"/>
      <c r="P67" s="51"/>
      <c r="Q67" s="30"/>
      <c r="R67" s="33"/>
      <c r="S67" s="33"/>
      <c r="T67" s="33"/>
    </row>
    <row r="68" s="38" customFormat="1" ht="17.1" customHeight="1" spans="1:20">
      <c r="A68" s="30"/>
      <c r="B68" s="33"/>
      <c r="C68" s="33"/>
      <c r="D68" s="51"/>
      <c r="E68" s="33"/>
      <c r="F68" s="51"/>
      <c r="G68" s="51"/>
      <c r="H68" s="51"/>
      <c r="I68" s="51"/>
      <c r="J68" s="30" t="s">
        <v>2116</v>
      </c>
      <c r="K68" s="33"/>
      <c r="L68" s="31"/>
      <c r="M68" s="51"/>
      <c r="N68" s="51"/>
      <c r="O68" s="51"/>
      <c r="P68" s="51"/>
      <c r="Q68" s="30"/>
      <c r="R68" s="33"/>
      <c r="S68" s="33"/>
      <c r="T68" s="33"/>
    </row>
    <row r="69" s="38" customFormat="1" ht="17.1" customHeight="1" spans="1:20">
      <c r="A69" s="30"/>
      <c r="B69" s="33"/>
      <c r="C69" s="33"/>
      <c r="D69" s="51"/>
      <c r="E69" s="33"/>
      <c r="F69" s="51"/>
      <c r="G69" s="51"/>
      <c r="H69" s="51"/>
      <c r="I69" s="51"/>
      <c r="J69" s="30" t="s">
        <v>2117</v>
      </c>
      <c r="K69" s="33"/>
      <c r="L69" s="31"/>
      <c r="M69" s="51"/>
      <c r="N69" s="51"/>
      <c r="O69" s="51"/>
      <c r="P69" s="51"/>
      <c r="Q69" s="30"/>
      <c r="R69" s="33"/>
      <c r="S69" s="33"/>
      <c r="T69" s="33"/>
    </row>
    <row r="70" s="38" customFormat="1" ht="17.1" customHeight="1" spans="1:20">
      <c r="A70" s="30"/>
      <c r="B70" s="33"/>
      <c r="C70" s="33"/>
      <c r="D70" s="51"/>
      <c r="E70" s="33"/>
      <c r="F70" s="51"/>
      <c r="G70" s="51"/>
      <c r="H70" s="51"/>
      <c r="I70" s="51"/>
      <c r="J70" s="30" t="s">
        <v>2424</v>
      </c>
      <c r="K70" s="33"/>
      <c r="L70" s="31"/>
      <c r="M70" s="51"/>
      <c r="N70" s="51"/>
      <c r="O70" s="51"/>
      <c r="P70" s="51"/>
      <c r="Q70" s="30"/>
      <c r="R70" s="33"/>
      <c r="S70" s="33"/>
      <c r="T70" s="33"/>
    </row>
    <row r="71" s="38" customFormat="1" ht="17.1" customHeight="1" spans="1:20">
      <c r="A71" s="30"/>
      <c r="B71" s="33"/>
      <c r="C71" s="33"/>
      <c r="D71" s="51"/>
      <c r="E71" s="33"/>
      <c r="F71" s="51"/>
      <c r="G71" s="51"/>
      <c r="H71" s="51"/>
      <c r="I71" s="51"/>
      <c r="J71" s="30" t="s">
        <v>2425</v>
      </c>
      <c r="K71" s="33"/>
      <c r="L71" s="31"/>
      <c r="M71" s="51"/>
      <c r="N71" s="51"/>
      <c r="O71" s="51"/>
      <c r="P71" s="51"/>
      <c r="Q71" s="30"/>
      <c r="R71" s="33"/>
      <c r="S71" s="33"/>
      <c r="T71" s="33"/>
    </row>
    <row r="72" s="38" customFormat="1" ht="17.1" customHeight="1" spans="1:20">
      <c r="A72" s="30" t="s">
        <v>2426</v>
      </c>
      <c r="B72" s="31"/>
      <c r="C72" s="31"/>
      <c r="D72" s="50"/>
      <c r="E72" s="31"/>
      <c r="F72" s="50"/>
      <c r="G72" s="50"/>
      <c r="H72" s="50"/>
      <c r="I72" s="50"/>
      <c r="J72" s="30" t="s">
        <v>2427</v>
      </c>
      <c r="K72" s="31"/>
      <c r="L72" s="31"/>
      <c r="M72" s="50"/>
      <c r="N72" s="50"/>
      <c r="O72" s="50"/>
      <c r="P72" s="50"/>
      <c r="Q72" s="30" t="s">
        <v>2428</v>
      </c>
      <c r="R72" s="31"/>
      <c r="S72" s="31"/>
      <c r="T72" s="31"/>
    </row>
    <row r="73" s="38" customFormat="1" ht="17.1" customHeight="1" spans="1:20">
      <c r="A73" s="30"/>
      <c r="B73" s="33"/>
      <c r="C73" s="33"/>
      <c r="D73" s="51"/>
      <c r="E73" s="33"/>
      <c r="F73" s="51"/>
      <c r="G73" s="51"/>
      <c r="H73" s="51"/>
      <c r="I73" s="51"/>
      <c r="J73" s="30" t="s">
        <v>2118</v>
      </c>
      <c r="K73" s="33"/>
      <c r="L73" s="31"/>
      <c r="M73" s="51"/>
      <c r="N73" s="51"/>
      <c r="O73" s="51"/>
      <c r="P73" s="51"/>
      <c r="Q73" s="30"/>
      <c r="R73" s="33"/>
      <c r="S73" s="33"/>
      <c r="T73" s="33"/>
    </row>
    <row r="74" s="38" customFormat="1" ht="17.1" customHeight="1" spans="1:20">
      <c r="A74" s="30"/>
      <c r="B74" s="33"/>
      <c r="C74" s="33"/>
      <c r="D74" s="51"/>
      <c r="E74" s="33"/>
      <c r="F74" s="51"/>
      <c r="G74" s="51"/>
      <c r="H74" s="51"/>
      <c r="I74" s="51"/>
      <c r="J74" s="30" t="s">
        <v>2119</v>
      </c>
      <c r="K74" s="33"/>
      <c r="L74" s="31"/>
      <c r="M74" s="51"/>
      <c r="N74" s="51"/>
      <c r="O74" s="51"/>
      <c r="P74" s="51"/>
      <c r="Q74" s="30"/>
      <c r="R74" s="33"/>
      <c r="S74" s="33"/>
      <c r="T74" s="33"/>
    </row>
    <row r="75" s="38" customFormat="1" ht="17.1" customHeight="1" spans="1:20">
      <c r="A75" s="30"/>
      <c r="B75" s="33"/>
      <c r="C75" s="33"/>
      <c r="D75" s="51"/>
      <c r="E75" s="33"/>
      <c r="F75" s="51"/>
      <c r="G75" s="51"/>
      <c r="H75" s="51"/>
      <c r="I75" s="51"/>
      <c r="J75" s="30" t="s">
        <v>2120</v>
      </c>
      <c r="K75" s="33"/>
      <c r="L75" s="31"/>
      <c r="M75" s="51"/>
      <c r="N75" s="51"/>
      <c r="O75" s="51"/>
      <c r="P75" s="51"/>
      <c r="Q75" s="30"/>
      <c r="R75" s="33"/>
      <c r="S75" s="33"/>
      <c r="T75" s="33"/>
    </row>
    <row r="76" s="38" customFormat="1" ht="17.1" customHeight="1" spans="1:20">
      <c r="A76" s="30"/>
      <c r="B76" s="33"/>
      <c r="C76" s="33"/>
      <c r="D76" s="51"/>
      <c r="E76" s="33"/>
      <c r="F76" s="51"/>
      <c r="G76" s="51"/>
      <c r="H76" s="51"/>
      <c r="I76" s="51"/>
      <c r="J76" s="30" t="s">
        <v>2121</v>
      </c>
      <c r="K76" s="33"/>
      <c r="L76" s="31"/>
      <c r="M76" s="51"/>
      <c r="N76" s="51"/>
      <c r="O76" s="51"/>
      <c r="P76" s="51"/>
      <c r="Q76" s="30"/>
      <c r="R76" s="33"/>
      <c r="S76" s="33"/>
      <c r="T76" s="33"/>
    </row>
    <row r="77" s="38" customFormat="1" ht="17.1" customHeight="1" spans="1:20">
      <c r="A77" s="30"/>
      <c r="B77" s="33"/>
      <c r="C77" s="33"/>
      <c r="D77" s="51"/>
      <c r="E77" s="33"/>
      <c r="F77" s="51"/>
      <c r="G77" s="51"/>
      <c r="H77" s="51"/>
      <c r="I77" s="51"/>
      <c r="J77" s="30" t="s">
        <v>2429</v>
      </c>
      <c r="K77" s="33"/>
      <c r="L77" s="31"/>
      <c r="M77" s="51"/>
      <c r="N77" s="51"/>
      <c r="O77" s="51"/>
      <c r="P77" s="51"/>
      <c r="Q77" s="30"/>
      <c r="R77" s="33"/>
      <c r="S77" s="33"/>
      <c r="T77" s="33"/>
    </row>
    <row r="78" s="38" customFormat="1" ht="17.1" customHeight="1" spans="1:20">
      <c r="A78" s="30"/>
      <c r="B78" s="33"/>
      <c r="C78" s="33"/>
      <c r="D78" s="51"/>
      <c r="E78" s="33"/>
      <c r="F78" s="51"/>
      <c r="G78" s="51"/>
      <c r="H78" s="51"/>
      <c r="I78" s="51"/>
      <c r="J78" s="30" t="s">
        <v>2430</v>
      </c>
      <c r="K78" s="33"/>
      <c r="L78" s="31"/>
      <c r="M78" s="51"/>
      <c r="N78" s="51"/>
      <c r="O78" s="51"/>
      <c r="P78" s="51"/>
      <c r="Q78" s="30"/>
      <c r="R78" s="33"/>
      <c r="S78" s="33"/>
      <c r="T78" s="33"/>
    </row>
    <row r="79" s="38" customFormat="1" ht="17.1" customHeight="1" spans="1:20">
      <c r="A79" s="30" t="s">
        <v>2431</v>
      </c>
      <c r="B79" s="31">
        <f>D79+F79</f>
        <v>178</v>
      </c>
      <c r="C79" s="31"/>
      <c r="D79" s="50">
        <v>84</v>
      </c>
      <c r="E79" s="31"/>
      <c r="F79" s="50">
        <v>94</v>
      </c>
      <c r="G79" s="50"/>
      <c r="H79" s="50"/>
      <c r="I79" s="50"/>
      <c r="J79" s="30" t="s">
        <v>2432</v>
      </c>
      <c r="K79" s="31"/>
      <c r="L79" s="31"/>
      <c r="M79" s="50"/>
      <c r="N79" s="50"/>
      <c r="O79" s="50"/>
      <c r="P79" s="50"/>
      <c r="Q79" s="30" t="s">
        <v>2433</v>
      </c>
      <c r="R79" s="31">
        <f>T79</f>
        <v>178</v>
      </c>
      <c r="S79" s="31"/>
      <c r="T79" s="31">
        <v>178</v>
      </c>
    </row>
    <row r="80" s="38" customFormat="1" ht="17.1" customHeight="1" spans="1:20">
      <c r="A80" s="30" t="s">
        <v>2434</v>
      </c>
      <c r="B80" s="33"/>
      <c r="C80" s="31"/>
      <c r="D80" s="51"/>
      <c r="E80" s="33"/>
      <c r="F80" s="51"/>
      <c r="G80" s="51"/>
      <c r="H80" s="51"/>
      <c r="I80" s="51"/>
      <c r="J80" s="30" t="s">
        <v>2144</v>
      </c>
      <c r="K80" s="33"/>
      <c r="L80" s="31"/>
      <c r="M80" s="51"/>
      <c r="N80" s="51"/>
      <c r="O80" s="51"/>
      <c r="P80" s="51"/>
      <c r="Q80" s="30"/>
      <c r="R80" s="33"/>
      <c r="S80" s="33"/>
      <c r="T80" s="33"/>
    </row>
    <row r="81" s="38" customFormat="1" ht="17.1" customHeight="1" spans="1:20">
      <c r="A81" s="30" t="s">
        <v>2435</v>
      </c>
      <c r="B81" s="33"/>
      <c r="C81" s="31"/>
      <c r="D81" s="51"/>
      <c r="E81" s="33"/>
      <c r="F81" s="51"/>
      <c r="G81" s="51"/>
      <c r="H81" s="51"/>
      <c r="I81" s="51"/>
      <c r="J81" s="30" t="s">
        <v>2083</v>
      </c>
      <c r="K81" s="33"/>
      <c r="L81" s="31"/>
      <c r="M81" s="51"/>
      <c r="N81" s="51"/>
      <c r="O81" s="51"/>
      <c r="P81" s="51"/>
      <c r="Q81" s="30"/>
      <c r="R81" s="33"/>
      <c r="S81" s="33"/>
      <c r="T81" s="33"/>
    </row>
    <row r="82" s="38" customFormat="1" ht="17.1" customHeight="1" spans="1:20">
      <c r="A82" s="30"/>
      <c r="B82" s="33"/>
      <c r="C82" s="33"/>
      <c r="D82" s="51"/>
      <c r="E82" s="33"/>
      <c r="F82" s="51"/>
      <c r="G82" s="51"/>
      <c r="H82" s="51"/>
      <c r="I82" s="51"/>
      <c r="J82" s="30" t="s">
        <v>2145</v>
      </c>
      <c r="K82" s="33"/>
      <c r="L82" s="31"/>
      <c r="M82" s="51"/>
      <c r="N82" s="51"/>
      <c r="O82" s="51"/>
      <c r="P82" s="51"/>
      <c r="Q82" s="30"/>
      <c r="R82" s="33"/>
      <c r="S82" s="33"/>
      <c r="T82" s="33"/>
    </row>
    <row r="83" s="38" customFormat="1" ht="17.1" customHeight="1" spans="1:20">
      <c r="A83" s="30"/>
      <c r="B83" s="33"/>
      <c r="C83" s="33"/>
      <c r="D83" s="51"/>
      <c r="E83" s="33"/>
      <c r="F83" s="51"/>
      <c r="G83" s="51"/>
      <c r="H83" s="51"/>
      <c r="I83" s="51"/>
      <c r="J83" s="30" t="s">
        <v>2146</v>
      </c>
      <c r="K83" s="33"/>
      <c r="L83" s="31"/>
      <c r="M83" s="51"/>
      <c r="N83" s="51"/>
      <c r="O83" s="51"/>
      <c r="P83" s="51"/>
      <c r="Q83" s="30"/>
      <c r="R83" s="33"/>
      <c r="S83" s="33"/>
      <c r="T83" s="33"/>
    </row>
    <row r="84" s="38" customFormat="1" ht="17.1" customHeight="1" spans="1:20">
      <c r="A84" s="30"/>
      <c r="B84" s="33"/>
      <c r="C84" s="33"/>
      <c r="D84" s="51"/>
      <c r="E84" s="33"/>
      <c r="F84" s="51"/>
      <c r="G84" s="51"/>
      <c r="H84" s="51"/>
      <c r="I84" s="51"/>
      <c r="J84" s="30" t="s">
        <v>2147</v>
      </c>
      <c r="K84" s="33"/>
      <c r="L84" s="31"/>
      <c r="M84" s="51"/>
      <c r="N84" s="51"/>
      <c r="O84" s="51"/>
      <c r="P84" s="51"/>
      <c r="Q84" s="30"/>
      <c r="R84" s="33"/>
      <c r="S84" s="33"/>
      <c r="T84" s="33"/>
    </row>
    <row r="85" s="38" customFormat="1" ht="17.1" customHeight="1" spans="1:20">
      <c r="A85" s="30"/>
      <c r="B85" s="33"/>
      <c r="C85" s="33"/>
      <c r="D85" s="51"/>
      <c r="E85" s="33"/>
      <c r="F85" s="51"/>
      <c r="G85" s="51"/>
      <c r="H85" s="51"/>
      <c r="I85" s="51"/>
      <c r="J85" s="30" t="s">
        <v>2436</v>
      </c>
      <c r="K85" s="33"/>
      <c r="L85" s="31"/>
      <c r="M85" s="51"/>
      <c r="N85" s="51"/>
      <c r="O85" s="51"/>
      <c r="P85" s="51"/>
      <c r="Q85" s="30"/>
      <c r="R85" s="33"/>
      <c r="S85" s="33"/>
      <c r="T85" s="33"/>
    </row>
    <row r="86" s="38" customFormat="1" ht="17.1" customHeight="1" spans="1:20">
      <c r="A86" s="30"/>
      <c r="B86" s="33"/>
      <c r="C86" s="33"/>
      <c r="D86" s="51"/>
      <c r="E86" s="33"/>
      <c r="F86" s="51"/>
      <c r="G86" s="51"/>
      <c r="H86" s="51"/>
      <c r="I86" s="51"/>
      <c r="J86" s="30" t="s">
        <v>2437</v>
      </c>
      <c r="K86" s="33"/>
      <c r="L86" s="31"/>
      <c r="M86" s="51"/>
      <c r="N86" s="51"/>
      <c r="O86" s="51"/>
      <c r="P86" s="51"/>
      <c r="Q86" s="30"/>
      <c r="R86" s="33"/>
      <c r="S86" s="33"/>
      <c r="T86" s="33"/>
    </row>
    <row r="87" s="38" customFormat="1" ht="17.1" customHeight="1" spans="1:20">
      <c r="A87" s="30" t="s">
        <v>2438</v>
      </c>
      <c r="B87" s="31"/>
      <c r="C87" s="31"/>
      <c r="D87" s="50"/>
      <c r="E87" s="31"/>
      <c r="F87" s="50"/>
      <c r="G87" s="50"/>
      <c r="H87" s="50"/>
      <c r="I87" s="50"/>
      <c r="J87" s="30" t="s">
        <v>2439</v>
      </c>
      <c r="K87" s="31"/>
      <c r="L87" s="31"/>
      <c r="M87" s="50"/>
      <c r="N87" s="50"/>
      <c r="O87" s="50"/>
      <c r="P87" s="50"/>
      <c r="Q87" s="30" t="s">
        <v>2440</v>
      </c>
      <c r="R87" s="31"/>
      <c r="S87" s="31"/>
      <c r="T87" s="31"/>
    </row>
    <row r="88" s="38" customFormat="1" ht="17.1" customHeight="1" spans="1:20">
      <c r="A88" s="30"/>
      <c r="B88" s="33"/>
      <c r="C88" s="33"/>
      <c r="D88" s="51"/>
      <c r="E88" s="33"/>
      <c r="F88" s="51"/>
      <c r="G88" s="51"/>
      <c r="H88" s="51"/>
      <c r="I88" s="51"/>
      <c r="J88" s="30" t="s">
        <v>2377</v>
      </c>
      <c r="K88" s="33"/>
      <c r="L88" s="31"/>
      <c r="M88" s="51"/>
      <c r="N88" s="51"/>
      <c r="O88" s="51"/>
      <c r="P88" s="51"/>
      <c r="Q88" s="30"/>
      <c r="R88" s="33"/>
      <c r="S88" s="33"/>
      <c r="T88" s="33"/>
    </row>
    <row r="89" s="38" customFormat="1" ht="17.1" customHeight="1" spans="1:20">
      <c r="A89" s="30"/>
      <c r="B89" s="33"/>
      <c r="C89" s="33"/>
      <c r="D89" s="51"/>
      <c r="E89" s="33"/>
      <c r="F89" s="51"/>
      <c r="G89" s="51"/>
      <c r="H89" s="51"/>
      <c r="I89" s="51"/>
      <c r="J89" s="30" t="s">
        <v>2441</v>
      </c>
      <c r="K89" s="33"/>
      <c r="L89" s="31"/>
      <c r="M89" s="51"/>
      <c r="N89" s="51"/>
      <c r="O89" s="51"/>
      <c r="P89" s="51"/>
      <c r="Q89" s="30"/>
      <c r="R89" s="33"/>
      <c r="S89" s="33"/>
      <c r="T89" s="33"/>
    </row>
    <row r="90" s="38" customFormat="1" ht="17.1" customHeight="1" spans="1:20">
      <c r="A90" s="30"/>
      <c r="B90" s="33"/>
      <c r="C90" s="33"/>
      <c r="D90" s="51"/>
      <c r="E90" s="33"/>
      <c r="F90" s="51"/>
      <c r="G90" s="51"/>
      <c r="H90" s="51"/>
      <c r="I90" s="51"/>
      <c r="J90" s="30" t="s">
        <v>2442</v>
      </c>
      <c r="K90" s="33"/>
      <c r="L90" s="31"/>
      <c r="M90" s="51"/>
      <c r="N90" s="51"/>
      <c r="O90" s="51"/>
      <c r="P90" s="51"/>
      <c r="Q90" s="30"/>
      <c r="R90" s="33"/>
      <c r="S90" s="33"/>
      <c r="T90" s="33"/>
    </row>
    <row r="91" s="38" customFormat="1" ht="17.1" customHeight="1" spans="1:20">
      <c r="A91" s="30"/>
      <c r="B91" s="33"/>
      <c r="C91" s="33"/>
      <c r="D91" s="51"/>
      <c r="E91" s="33"/>
      <c r="F91" s="51"/>
      <c r="G91" s="51"/>
      <c r="H91" s="51"/>
      <c r="I91" s="51"/>
      <c r="J91" s="30" t="s">
        <v>2443</v>
      </c>
      <c r="K91" s="33"/>
      <c r="L91" s="31"/>
      <c r="M91" s="51"/>
      <c r="N91" s="51"/>
      <c r="O91" s="51"/>
      <c r="P91" s="51"/>
      <c r="Q91" s="30"/>
      <c r="R91" s="33"/>
      <c r="S91" s="33"/>
      <c r="T91" s="33"/>
    </row>
    <row r="92" s="38" customFormat="1" ht="17.1" customHeight="1" spans="1:20">
      <c r="A92" s="30" t="s">
        <v>2444</v>
      </c>
      <c r="B92" s="31"/>
      <c r="C92" s="31"/>
      <c r="D92" s="50"/>
      <c r="E92" s="31"/>
      <c r="F92" s="50"/>
      <c r="G92" s="50"/>
      <c r="H92" s="50"/>
      <c r="I92" s="50"/>
      <c r="J92" s="30" t="s">
        <v>2445</v>
      </c>
      <c r="K92" s="31"/>
      <c r="L92" s="31"/>
      <c r="M92" s="50"/>
      <c r="N92" s="50"/>
      <c r="O92" s="50"/>
      <c r="P92" s="50"/>
      <c r="Q92" s="30" t="s">
        <v>2446</v>
      </c>
      <c r="R92" s="31"/>
      <c r="S92" s="31"/>
      <c r="T92" s="31"/>
    </row>
    <row r="93" s="38" customFormat="1" ht="17.1" customHeight="1" spans="1:20">
      <c r="A93" s="30" t="s">
        <v>2447</v>
      </c>
      <c r="B93" s="33"/>
      <c r="C93" s="31"/>
      <c r="D93" s="51"/>
      <c r="E93" s="33"/>
      <c r="F93" s="51"/>
      <c r="G93" s="51"/>
      <c r="H93" s="51"/>
      <c r="I93" s="51"/>
      <c r="J93" s="30" t="s">
        <v>2448</v>
      </c>
      <c r="K93" s="33"/>
      <c r="L93" s="31"/>
      <c r="M93" s="51"/>
      <c r="N93" s="51"/>
      <c r="O93" s="51"/>
      <c r="P93" s="51"/>
      <c r="Q93" s="30"/>
      <c r="R93" s="33"/>
      <c r="S93" s="33"/>
      <c r="T93" s="33"/>
    </row>
    <row r="94" s="38" customFormat="1" ht="17.1" customHeight="1" spans="1:20">
      <c r="A94" s="30" t="s">
        <v>2449</v>
      </c>
      <c r="B94" s="33"/>
      <c r="C94" s="31"/>
      <c r="D94" s="51"/>
      <c r="E94" s="33"/>
      <c r="F94" s="51"/>
      <c r="G94" s="51"/>
      <c r="H94" s="51"/>
      <c r="I94" s="51"/>
      <c r="J94" s="30" t="s">
        <v>1372</v>
      </c>
      <c r="K94" s="33"/>
      <c r="L94" s="31"/>
      <c r="M94" s="51"/>
      <c r="N94" s="51"/>
      <c r="O94" s="51"/>
      <c r="P94" s="51"/>
      <c r="Q94" s="30"/>
      <c r="R94" s="33"/>
      <c r="S94" s="33"/>
      <c r="T94" s="33"/>
    </row>
    <row r="95" s="38" customFormat="1" ht="17.1" customHeight="1" spans="1:20">
      <c r="A95" s="30" t="s">
        <v>2450</v>
      </c>
      <c r="B95" s="33"/>
      <c r="C95" s="31"/>
      <c r="D95" s="51"/>
      <c r="E95" s="33"/>
      <c r="F95" s="51"/>
      <c r="G95" s="51"/>
      <c r="H95" s="51"/>
      <c r="I95" s="51"/>
      <c r="J95" s="30" t="s">
        <v>2451</v>
      </c>
      <c r="K95" s="33"/>
      <c r="L95" s="31"/>
      <c r="M95" s="51"/>
      <c r="N95" s="51"/>
      <c r="O95" s="51"/>
      <c r="P95" s="51"/>
      <c r="Q95" s="30"/>
      <c r="R95" s="33"/>
      <c r="S95" s="33"/>
      <c r="T95" s="33"/>
    </row>
    <row r="96" s="38" customFormat="1" ht="17.1" customHeight="1" spans="1:20">
      <c r="A96" s="30"/>
      <c r="B96" s="33"/>
      <c r="C96" s="33"/>
      <c r="D96" s="51"/>
      <c r="E96" s="33"/>
      <c r="F96" s="51"/>
      <c r="G96" s="51"/>
      <c r="H96" s="51"/>
      <c r="I96" s="51"/>
      <c r="J96" s="30" t="s">
        <v>2153</v>
      </c>
      <c r="K96" s="33"/>
      <c r="L96" s="31"/>
      <c r="M96" s="51"/>
      <c r="N96" s="51"/>
      <c r="O96" s="51"/>
      <c r="P96" s="51"/>
      <c r="Q96" s="30"/>
      <c r="R96" s="33"/>
      <c r="S96" s="33"/>
      <c r="T96" s="33"/>
    </row>
    <row r="97" s="38" customFormat="1" ht="17.1" customHeight="1" spans="1:20">
      <c r="A97" s="30"/>
      <c r="B97" s="33"/>
      <c r="C97" s="33"/>
      <c r="D97" s="51"/>
      <c r="E97" s="33"/>
      <c r="F97" s="51"/>
      <c r="G97" s="51"/>
      <c r="H97" s="51"/>
      <c r="I97" s="51"/>
      <c r="J97" s="30" t="s">
        <v>2154</v>
      </c>
      <c r="K97" s="33"/>
      <c r="L97" s="31"/>
      <c r="M97" s="51"/>
      <c r="N97" s="51"/>
      <c r="O97" s="51"/>
      <c r="P97" s="51"/>
      <c r="Q97" s="30"/>
      <c r="R97" s="33"/>
      <c r="S97" s="33"/>
      <c r="T97" s="33"/>
    </row>
    <row r="98" s="38" customFormat="1" ht="17.1" customHeight="1" spans="1:20">
      <c r="A98" s="30"/>
      <c r="B98" s="33"/>
      <c r="C98" s="33"/>
      <c r="D98" s="51"/>
      <c r="E98" s="33"/>
      <c r="F98" s="51"/>
      <c r="G98" s="51"/>
      <c r="H98" s="51"/>
      <c r="I98" s="51"/>
      <c r="J98" s="30" t="s">
        <v>2452</v>
      </c>
      <c r="K98" s="33"/>
      <c r="L98" s="31"/>
      <c r="M98" s="51"/>
      <c r="N98" s="51"/>
      <c r="O98" s="51"/>
      <c r="P98" s="51"/>
      <c r="Q98" s="30"/>
      <c r="R98" s="33"/>
      <c r="S98" s="33"/>
      <c r="T98" s="33"/>
    </row>
    <row r="99" s="38" customFormat="1" ht="17.1" customHeight="1" spans="1:20">
      <c r="A99" s="30"/>
      <c r="B99" s="33"/>
      <c r="C99" s="33"/>
      <c r="D99" s="51"/>
      <c r="E99" s="33"/>
      <c r="F99" s="51"/>
      <c r="G99" s="51"/>
      <c r="H99" s="51"/>
      <c r="I99" s="51"/>
      <c r="J99" s="30" t="s">
        <v>2453</v>
      </c>
      <c r="K99" s="33"/>
      <c r="L99" s="31"/>
      <c r="M99" s="51"/>
      <c r="N99" s="51"/>
      <c r="O99" s="51"/>
      <c r="P99" s="51"/>
      <c r="Q99" s="30"/>
      <c r="R99" s="33"/>
      <c r="S99" s="33"/>
      <c r="T99" s="33"/>
    </row>
    <row r="100" s="38" customFormat="1" ht="17.1" customHeight="1" spans="1:20">
      <c r="A100" s="30" t="s">
        <v>2454</v>
      </c>
      <c r="B100" s="31"/>
      <c r="C100" s="31"/>
      <c r="D100" s="50"/>
      <c r="E100" s="31"/>
      <c r="F100" s="50"/>
      <c r="G100" s="50"/>
      <c r="H100" s="50"/>
      <c r="I100" s="50"/>
      <c r="J100" s="52" t="s">
        <v>2455</v>
      </c>
      <c r="K100" s="31"/>
      <c r="L100" s="31"/>
      <c r="M100" s="50"/>
      <c r="N100" s="50"/>
      <c r="O100" s="50"/>
      <c r="P100" s="50"/>
      <c r="Q100" s="30" t="s">
        <v>2456</v>
      </c>
      <c r="R100" s="31"/>
      <c r="S100" s="31"/>
      <c r="T100" s="31"/>
    </row>
    <row r="101" s="38" customFormat="1" ht="17.1" customHeight="1" spans="1:20">
      <c r="A101" s="30"/>
      <c r="B101" s="33"/>
      <c r="C101" s="33"/>
      <c r="D101" s="51"/>
      <c r="E101" s="33"/>
      <c r="F101" s="51"/>
      <c r="G101" s="51"/>
      <c r="H101" s="51"/>
      <c r="I101" s="53"/>
      <c r="J101" s="54" t="s">
        <v>2457</v>
      </c>
      <c r="K101" s="55"/>
      <c r="L101" s="31"/>
      <c r="M101" s="51"/>
      <c r="N101" s="51"/>
      <c r="O101" s="51"/>
      <c r="P101" s="51"/>
      <c r="Q101" s="30"/>
      <c r="R101" s="33"/>
      <c r="S101" s="33"/>
      <c r="T101" s="33"/>
    </row>
    <row r="102" s="38" customFormat="1" ht="17.1" customHeight="1" spans="1:20">
      <c r="A102" s="30"/>
      <c r="B102" s="33"/>
      <c r="C102" s="33"/>
      <c r="D102" s="51"/>
      <c r="E102" s="33"/>
      <c r="F102" s="51"/>
      <c r="G102" s="51"/>
      <c r="H102" s="51"/>
      <c r="I102" s="51"/>
      <c r="J102" s="56" t="s">
        <v>1403</v>
      </c>
      <c r="K102" s="33"/>
      <c r="L102" s="31"/>
      <c r="M102" s="51"/>
      <c r="N102" s="51"/>
      <c r="O102" s="51"/>
      <c r="P102" s="51"/>
      <c r="Q102" s="30"/>
      <c r="R102" s="33"/>
      <c r="S102" s="33"/>
      <c r="T102" s="33"/>
    </row>
    <row r="103" s="38" customFormat="1" ht="17.1" customHeight="1" spans="1:20">
      <c r="A103" s="30"/>
      <c r="B103" s="33"/>
      <c r="C103" s="33"/>
      <c r="D103" s="51"/>
      <c r="E103" s="33"/>
      <c r="F103" s="51"/>
      <c r="G103" s="51"/>
      <c r="H103" s="51"/>
      <c r="I103" s="51"/>
      <c r="J103" s="30" t="s">
        <v>1404</v>
      </c>
      <c r="K103" s="33"/>
      <c r="L103" s="31"/>
      <c r="M103" s="51"/>
      <c r="N103" s="51"/>
      <c r="O103" s="51"/>
      <c r="P103" s="51"/>
      <c r="Q103" s="30"/>
      <c r="R103" s="33"/>
      <c r="S103" s="33"/>
      <c r="T103" s="33"/>
    </row>
    <row r="104" s="38" customFormat="1" ht="17.1" customHeight="1" spans="1:20">
      <c r="A104" s="30"/>
      <c r="B104" s="33"/>
      <c r="C104" s="33"/>
      <c r="D104" s="51"/>
      <c r="E104" s="33"/>
      <c r="F104" s="51"/>
      <c r="G104" s="51"/>
      <c r="H104" s="51"/>
      <c r="I104" s="51"/>
      <c r="J104" s="30" t="s">
        <v>2164</v>
      </c>
      <c r="K104" s="33"/>
      <c r="L104" s="31"/>
      <c r="M104" s="51"/>
      <c r="N104" s="51"/>
      <c r="O104" s="51"/>
      <c r="P104" s="51"/>
      <c r="Q104" s="30"/>
      <c r="R104" s="33"/>
      <c r="S104" s="33"/>
      <c r="T104" s="33"/>
    </row>
    <row r="105" s="38" customFormat="1" ht="17.1" customHeight="1" spans="1:20">
      <c r="A105" s="30"/>
      <c r="B105" s="33"/>
      <c r="C105" s="33"/>
      <c r="D105" s="51"/>
      <c r="E105" s="33"/>
      <c r="F105" s="51"/>
      <c r="G105" s="51"/>
      <c r="H105" s="51"/>
      <c r="I105" s="51"/>
      <c r="J105" s="30" t="s">
        <v>2165</v>
      </c>
      <c r="K105" s="33"/>
      <c r="L105" s="31"/>
      <c r="M105" s="51"/>
      <c r="N105" s="51"/>
      <c r="O105" s="51"/>
      <c r="P105" s="51"/>
      <c r="Q105" s="30"/>
      <c r="R105" s="33"/>
      <c r="S105" s="33"/>
      <c r="T105" s="33"/>
    </row>
    <row r="106" s="38" customFormat="1" ht="17.1" customHeight="1" spans="1:20">
      <c r="A106" s="30"/>
      <c r="B106" s="33"/>
      <c r="C106" s="33"/>
      <c r="D106" s="51"/>
      <c r="E106" s="33"/>
      <c r="F106" s="51"/>
      <c r="G106" s="51"/>
      <c r="H106" s="51"/>
      <c r="I106" s="51"/>
      <c r="J106" s="30" t="s">
        <v>2458</v>
      </c>
      <c r="K106" s="33"/>
      <c r="L106" s="31"/>
      <c r="M106" s="51"/>
      <c r="N106" s="51"/>
      <c r="O106" s="51"/>
      <c r="P106" s="51"/>
      <c r="Q106" s="30"/>
      <c r="R106" s="33"/>
      <c r="S106" s="33"/>
      <c r="T106" s="33"/>
    </row>
    <row r="107" s="38" customFormat="1" ht="17.1" customHeight="1" spans="1:20">
      <c r="A107" s="30"/>
      <c r="B107" s="33"/>
      <c r="C107" s="33"/>
      <c r="D107" s="51"/>
      <c r="E107" s="33"/>
      <c r="F107" s="51"/>
      <c r="G107" s="51"/>
      <c r="H107" s="51"/>
      <c r="I107" s="51"/>
      <c r="J107" s="30" t="s">
        <v>2459</v>
      </c>
      <c r="K107" s="33"/>
      <c r="L107" s="31"/>
      <c r="M107" s="51"/>
      <c r="N107" s="51"/>
      <c r="O107" s="51"/>
      <c r="P107" s="51"/>
      <c r="Q107" s="30"/>
      <c r="R107" s="33"/>
      <c r="S107" s="33"/>
      <c r="T107" s="33"/>
    </row>
    <row r="108" s="38" customFormat="1" ht="17.1" customHeight="1" spans="1:20">
      <c r="A108" s="30" t="s">
        <v>2460</v>
      </c>
      <c r="B108" s="31"/>
      <c r="C108" s="31"/>
      <c r="D108" s="50"/>
      <c r="E108" s="31"/>
      <c r="F108" s="50"/>
      <c r="G108" s="50"/>
      <c r="H108" s="50"/>
      <c r="I108" s="50"/>
      <c r="J108" s="30" t="s">
        <v>2461</v>
      </c>
      <c r="K108" s="31"/>
      <c r="L108" s="31"/>
      <c r="M108" s="50"/>
      <c r="N108" s="50"/>
      <c r="O108" s="50"/>
      <c r="P108" s="50"/>
      <c r="Q108" s="30" t="s">
        <v>2462</v>
      </c>
      <c r="R108" s="31"/>
      <c r="S108" s="31"/>
      <c r="T108" s="31"/>
    </row>
    <row r="109" s="38" customFormat="1" ht="17.1" customHeight="1" spans="1:20">
      <c r="A109" s="30"/>
      <c r="B109" s="33"/>
      <c r="C109" s="33"/>
      <c r="D109" s="51"/>
      <c r="E109" s="33"/>
      <c r="F109" s="51"/>
      <c r="G109" s="51"/>
      <c r="H109" s="51"/>
      <c r="I109" s="51"/>
      <c r="J109" s="30" t="s">
        <v>2166</v>
      </c>
      <c r="K109" s="33"/>
      <c r="L109" s="31"/>
      <c r="M109" s="51"/>
      <c r="N109" s="51"/>
      <c r="O109" s="51"/>
      <c r="P109" s="51"/>
      <c r="Q109" s="30"/>
      <c r="R109" s="33"/>
      <c r="S109" s="33"/>
      <c r="T109" s="33"/>
    </row>
    <row r="110" s="38" customFormat="1" ht="17.1" customHeight="1" spans="1:20">
      <c r="A110" s="30"/>
      <c r="B110" s="33"/>
      <c r="C110" s="33"/>
      <c r="D110" s="51"/>
      <c r="E110" s="33"/>
      <c r="F110" s="51"/>
      <c r="G110" s="51"/>
      <c r="H110" s="51"/>
      <c r="I110" s="51"/>
      <c r="J110" s="30" t="s">
        <v>2164</v>
      </c>
      <c r="K110" s="33"/>
      <c r="L110" s="31"/>
      <c r="M110" s="51"/>
      <c r="N110" s="51"/>
      <c r="O110" s="51"/>
      <c r="P110" s="51"/>
      <c r="Q110" s="30"/>
      <c r="R110" s="33"/>
      <c r="S110" s="33"/>
      <c r="T110" s="33"/>
    </row>
    <row r="111" s="38" customFormat="1" ht="17.1" customHeight="1" spans="1:20">
      <c r="A111" s="30"/>
      <c r="B111" s="33"/>
      <c r="C111" s="33"/>
      <c r="D111" s="51"/>
      <c r="E111" s="33"/>
      <c r="F111" s="51"/>
      <c r="G111" s="51"/>
      <c r="H111" s="51"/>
      <c r="I111" s="51"/>
      <c r="J111" s="30" t="s">
        <v>2167</v>
      </c>
      <c r="K111" s="33"/>
      <c r="L111" s="31"/>
      <c r="M111" s="51"/>
      <c r="N111" s="51"/>
      <c r="O111" s="51"/>
      <c r="P111" s="51"/>
      <c r="Q111" s="30"/>
      <c r="R111" s="33"/>
      <c r="S111" s="33"/>
      <c r="T111" s="33"/>
    </row>
    <row r="112" s="38" customFormat="1" ht="17.1" customHeight="1" spans="1:20">
      <c r="A112" s="30"/>
      <c r="B112" s="33"/>
      <c r="C112" s="33"/>
      <c r="D112" s="51"/>
      <c r="E112" s="33"/>
      <c r="F112" s="51"/>
      <c r="G112" s="51"/>
      <c r="H112" s="51"/>
      <c r="I112" s="51"/>
      <c r="J112" s="30" t="s">
        <v>2168</v>
      </c>
      <c r="K112" s="33"/>
      <c r="L112" s="31"/>
      <c r="M112" s="51"/>
      <c r="N112" s="51"/>
      <c r="O112" s="51"/>
      <c r="P112" s="51"/>
      <c r="Q112" s="30"/>
      <c r="R112" s="33"/>
      <c r="S112" s="33"/>
      <c r="T112" s="33"/>
    </row>
    <row r="113" s="38" customFormat="1" ht="17.1" customHeight="1" spans="1:20">
      <c r="A113" s="30"/>
      <c r="B113" s="33"/>
      <c r="C113" s="33"/>
      <c r="D113" s="51"/>
      <c r="E113" s="33"/>
      <c r="F113" s="51"/>
      <c r="G113" s="51"/>
      <c r="H113" s="51"/>
      <c r="I113" s="51"/>
      <c r="J113" s="30" t="s">
        <v>2169</v>
      </c>
      <c r="K113" s="33"/>
      <c r="L113" s="31"/>
      <c r="M113" s="51"/>
      <c r="N113" s="51"/>
      <c r="O113" s="51"/>
      <c r="P113" s="51"/>
      <c r="Q113" s="30"/>
      <c r="R113" s="33"/>
      <c r="S113" s="33"/>
      <c r="T113" s="33"/>
    </row>
    <row r="114" s="38" customFormat="1" ht="17.1" customHeight="1" spans="1:20">
      <c r="A114" s="30"/>
      <c r="B114" s="33"/>
      <c r="C114" s="33"/>
      <c r="D114" s="51"/>
      <c r="E114" s="33"/>
      <c r="F114" s="51"/>
      <c r="G114" s="51"/>
      <c r="H114" s="51"/>
      <c r="I114" s="51"/>
      <c r="J114" s="30" t="s">
        <v>2463</v>
      </c>
      <c r="K114" s="33"/>
      <c r="L114" s="31"/>
      <c r="M114" s="51"/>
      <c r="N114" s="51"/>
      <c r="O114" s="51"/>
      <c r="P114" s="51"/>
      <c r="Q114" s="30"/>
      <c r="R114" s="33"/>
      <c r="S114" s="33"/>
      <c r="T114" s="33"/>
    </row>
    <row r="115" s="38" customFormat="1" ht="17.1" customHeight="1" spans="1:20">
      <c r="A115" s="30"/>
      <c r="B115" s="33"/>
      <c r="C115" s="33"/>
      <c r="D115" s="51"/>
      <c r="E115" s="33"/>
      <c r="F115" s="51"/>
      <c r="G115" s="51"/>
      <c r="H115" s="51"/>
      <c r="I115" s="51"/>
      <c r="J115" s="30" t="s">
        <v>2464</v>
      </c>
      <c r="K115" s="33"/>
      <c r="L115" s="31"/>
      <c r="M115" s="51"/>
      <c r="N115" s="51"/>
      <c r="O115" s="51"/>
      <c r="P115" s="51"/>
      <c r="Q115" s="30"/>
      <c r="R115" s="33"/>
      <c r="S115" s="33"/>
      <c r="T115" s="33"/>
    </row>
    <row r="116" s="38" customFormat="1" ht="17.1" customHeight="1" spans="1:20">
      <c r="A116" s="30" t="s">
        <v>2465</v>
      </c>
      <c r="B116" s="31"/>
      <c r="C116" s="31"/>
      <c r="D116" s="50"/>
      <c r="E116" s="31"/>
      <c r="F116" s="50"/>
      <c r="G116" s="50"/>
      <c r="H116" s="50"/>
      <c r="I116" s="50"/>
      <c r="J116" s="30" t="s">
        <v>2466</v>
      </c>
      <c r="K116" s="31"/>
      <c r="L116" s="31"/>
      <c r="M116" s="50"/>
      <c r="N116" s="50"/>
      <c r="O116" s="50"/>
      <c r="P116" s="50"/>
      <c r="Q116" s="30" t="s">
        <v>2467</v>
      </c>
      <c r="R116" s="31"/>
      <c r="S116" s="31"/>
      <c r="T116" s="31"/>
    </row>
    <row r="117" s="38" customFormat="1" ht="17.1" customHeight="1" spans="1:20">
      <c r="A117" s="30"/>
      <c r="B117" s="33"/>
      <c r="C117" s="33"/>
      <c r="D117" s="51"/>
      <c r="E117" s="33"/>
      <c r="F117" s="51"/>
      <c r="G117" s="51"/>
      <c r="H117" s="51"/>
      <c r="I117" s="51"/>
      <c r="J117" s="30" t="s">
        <v>2468</v>
      </c>
      <c r="K117" s="33"/>
      <c r="L117" s="31"/>
      <c r="M117" s="51"/>
      <c r="N117" s="51"/>
      <c r="O117" s="51"/>
      <c r="P117" s="51"/>
      <c r="Q117" s="30"/>
      <c r="R117" s="33"/>
      <c r="S117" s="33"/>
      <c r="T117" s="33"/>
    </row>
    <row r="118" s="38" customFormat="1" ht="17.1" customHeight="1" spans="1:20">
      <c r="A118" s="30"/>
      <c r="B118" s="33"/>
      <c r="C118" s="33"/>
      <c r="D118" s="51"/>
      <c r="E118" s="33"/>
      <c r="F118" s="51"/>
      <c r="G118" s="51"/>
      <c r="H118" s="51"/>
      <c r="I118" s="51"/>
      <c r="J118" s="30" t="s">
        <v>1410</v>
      </c>
      <c r="K118" s="33"/>
      <c r="L118" s="31"/>
      <c r="M118" s="51"/>
      <c r="N118" s="51"/>
      <c r="O118" s="51"/>
      <c r="P118" s="51"/>
      <c r="Q118" s="30"/>
      <c r="R118" s="33"/>
      <c r="S118" s="33"/>
      <c r="T118" s="33"/>
    </row>
    <row r="119" s="38" customFormat="1" ht="17.1" customHeight="1" spans="1:20">
      <c r="A119" s="30"/>
      <c r="B119" s="33"/>
      <c r="C119" s="33"/>
      <c r="D119" s="51"/>
      <c r="E119" s="33"/>
      <c r="F119" s="51"/>
      <c r="G119" s="51"/>
      <c r="H119" s="51"/>
      <c r="I119" s="51"/>
      <c r="J119" s="30" t="s">
        <v>2171</v>
      </c>
      <c r="K119" s="33"/>
      <c r="L119" s="31"/>
      <c r="M119" s="51"/>
      <c r="N119" s="51"/>
      <c r="O119" s="51"/>
      <c r="P119" s="51"/>
      <c r="Q119" s="30"/>
      <c r="R119" s="33"/>
      <c r="S119" s="33"/>
      <c r="T119" s="33"/>
    </row>
    <row r="120" s="38" customFormat="1" ht="17.1" customHeight="1" spans="1:20">
      <c r="A120" s="30"/>
      <c r="B120" s="33"/>
      <c r="C120" s="33"/>
      <c r="D120" s="51"/>
      <c r="E120" s="33"/>
      <c r="F120" s="51"/>
      <c r="G120" s="51"/>
      <c r="H120" s="51"/>
      <c r="I120" s="51"/>
      <c r="J120" s="30" t="s">
        <v>2172</v>
      </c>
      <c r="K120" s="33"/>
      <c r="L120" s="31"/>
      <c r="M120" s="51"/>
      <c r="N120" s="51"/>
      <c r="O120" s="51"/>
      <c r="P120" s="51"/>
      <c r="Q120" s="30"/>
      <c r="R120" s="33"/>
      <c r="S120" s="33"/>
      <c r="T120" s="33"/>
    </row>
    <row r="121" s="38" customFormat="1" ht="17.1" customHeight="1" spans="1:20">
      <c r="A121" s="30"/>
      <c r="B121" s="33"/>
      <c r="C121" s="33"/>
      <c r="D121" s="51"/>
      <c r="E121" s="33"/>
      <c r="F121" s="51"/>
      <c r="G121" s="51"/>
      <c r="H121" s="51"/>
      <c r="I121" s="51"/>
      <c r="J121" s="30" t="s">
        <v>2173</v>
      </c>
      <c r="K121" s="33"/>
      <c r="L121" s="31"/>
      <c r="M121" s="51"/>
      <c r="N121" s="51"/>
      <c r="O121" s="51"/>
      <c r="P121" s="51"/>
      <c r="Q121" s="30"/>
      <c r="R121" s="33"/>
      <c r="S121" s="33"/>
      <c r="T121" s="33"/>
    </row>
    <row r="122" s="38" customFormat="1" ht="17.1" customHeight="1" spans="1:20">
      <c r="A122" s="30"/>
      <c r="B122" s="33"/>
      <c r="C122" s="33"/>
      <c r="D122" s="51"/>
      <c r="E122" s="33"/>
      <c r="F122" s="51"/>
      <c r="G122" s="51"/>
      <c r="H122" s="51"/>
      <c r="I122" s="51"/>
      <c r="J122" s="30" t="s">
        <v>2469</v>
      </c>
      <c r="K122" s="33"/>
      <c r="L122" s="31"/>
      <c r="M122" s="51"/>
      <c r="N122" s="51"/>
      <c r="O122" s="51"/>
      <c r="P122" s="51"/>
      <c r="Q122" s="30"/>
      <c r="R122" s="33"/>
      <c r="S122" s="33"/>
      <c r="T122" s="33"/>
    </row>
    <row r="123" s="38" customFormat="1" ht="17.1" customHeight="1" spans="1:20">
      <c r="A123" s="30"/>
      <c r="B123" s="33"/>
      <c r="C123" s="33"/>
      <c r="D123" s="51"/>
      <c r="E123" s="33"/>
      <c r="F123" s="51"/>
      <c r="G123" s="51"/>
      <c r="H123" s="51"/>
      <c r="I123" s="51"/>
      <c r="J123" s="30" t="s">
        <v>2470</v>
      </c>
      <c r="K123" s="33"/>
      <c r="L123" s="31"/>
      <c r="M123" s="51"/>
      <c r="N123" s="51"/>
      <c r="O123" s="51"/>
      <c r="P123" s="51"/>
      <c r="Q123" s="30"/>
      <c r="R123" s="33"/>
      <c r="S123" s="33"/>
      <c r="T123" s="33"/>
    </row>
    <row r="124" s="38" customFormat="1" ht="17.1" customHeight="1" spans="1:20">
      <c r="A124" s="30" t="s">
        <v>2471</v>
      </c>
      <c r="B124" s="31"/>
      <c r="C124" s="31"/>
      <c r="D124" s="50"/>
      <c r="E124" s="31"/>
      <c r="F124" s="50"/>
      <c r="G124" s="50"/>
      <c r="H124" s="50"/>
      <c r="I124" s="50"/>
      <c r="J124" s="30" t="s">
        <v>2472</v>
      </c>
      <c r="K124" s="31"/>
      <c r="L124" s="31"/>
      <c r="M124" s="50"/>
      <c r="N124" s="50"/>
      <c r="O124" s="50"/>
      <c r="P124" s="50"/>
      <c r="Q124" s="30" t="s">
        <v>2473</v>
      </c>
      <c r="R124" s="31"/>
      <c r="S124" s="31"/>
      <c r="T124" s="31"/>
    </row>
    <row r="125" s="38" customFormat="1" ht="17.1" customHeight="1" spans="1:20">
      <c r="A125" s="30"/>
      <c r="B125" s="33"/>
      <c r="C125" s="33"/>
      <c r="D125" s="51"/>
      <c r="E125" s="33"/>
      <c r="F125" s="51"/>
      <c r="G125" s="51"/>
      <c r="H125" s="51"/>
      <c r="I125" s="51"/>
      <c r="J125" s="30" t="s">
        <v>2474</v>
      </c>
      <c r="K125" s="33"/>
      <c r="L125" s="31"/>
      <c r="M125" s="51"/>
      <c r="N125" s="51"/>
      <c r="O125" s="51"/>
      <c r="P125" s="51"/>
      <c r="Q125" s="30"/>
      <c r="R125" s="33"/>
      <c r="S125" s="33"/>
      <c r="T125" s="33"/>
    </row>
    <row r="126" s="38" customFormat="1" ht="17.1" customHeight="1" spans="1:20">
      <c r="A126" s="30"/>
      <c r="B126" s="33"/>
      <c r="C126" s="33"/>
      <c r="D126" s="51"/>
      <c r="E126" s="33"/>
      <c r="F126" s="51"/>
      <c r="G126" s="51"/>
      <c r="H126" s="51"/>
      <c r="I126" s="51"/>
      <c r="J126" s="30" t="s">
        <v>2475</v>
      </c>
      <c r="K126" s="33"/>
      <c r="L126" s="31"/>
      <c r="M126" s="51"/>
      <c r="N126" s="51"/>
      <c r="O126" s="51"/>
      <c r="P126" s="51"/>
      <c r="Q126" s="30"/>
      <c r="R126" s="33"/>
      <c r="S126" s="33"/>
      <c r="T126" s="33"/>
    </row>
    <row r="127" s="38" customFormat="1" ht="17.1" customHeight="1" spans="1:20">
      <c r="A127" s="30"/>
      <c r="B127" s="33"/>
      <c r="C127" s="33"/>
      <c r="D127" s="51"/>
      <c r="E127" s="33"/>
      <c r="F127" s="51"/>
      <c r="G127" s="51"/>
      <c r="H127" s="51"/>
      <c r="I127" s="51"/>
      <c r="J127" s="30" t="s">
        <v>2476</v>
      </c>
      <c r="K127" s="33"/>
      <c r="L127" s="31"/>
      <c r="M127" s="51"/>
      <c r="N127" s="51"/>
      <c r="O127" s="51"/>
      <c r="P127" s="51"/>
      <c r="Q127" s="30"/>
      <c r="R127" s="33"/>
      <c r="S127" s="33"/>
      <c r="T127" s="33"/>
    </row>
    <row r="128" s="38" customFormat="1" ht="17.1" customHeight="1" spans="1:20">
      <c r="A128" s="30"/>
      <c r="B128" s="33"/>
      <c r="C128" s="33"/>
      <c r="D128" s="51"/>
      <c r="E128" s="33"/>
      <c r="F128" s="51"/>
      <c r="G128" s="51"/>
      <c r="H128" s="51"/>
      <c r="I128" s="51"/>
      <c r="J128" s="30" t="s">
        <v>2477</v>
      </c>
      <c r="K128" s="33"/>
      <c r="L128" s="31"/>
      <c r="M128" s="51"/>
      <c r="N128" s="51"/>
      <c r="O128" s="51"/>
      <c r="P128" s="51"/>
      <c r="Q128" s="30"/>
      <c r="R128" s="33"/>
      <c r="S128" s="33"/>
      <c r="T128" s="33"/>
    </row>
    <row r="129" s="38" customFormat="1" ht="17.1" customHeight="1" spans="1:20">
      <c r="A129" s="30"/>
      <c r="B129" s="33"/>
      <c r="C129" s="33"/>
      <c r="D129" s="51"/>
      <c r="E129" s="33"/>
      <c r="F129" s="51"/>
      <c r="G129" s="51"/>
      <c r="H129" s="51"/>
      <c r="I129" s="51"/>
      <c r="J129" s="30" t="s">
        <v>2478</v>
      </c>
      <c r="K129" s="33"/>
      <c r="L129" s="31"/>
      <c r="M129" s="51"/>
      <c r="N129" s="51"/>
      <c r="O129" s="51"/>
      <c r="P129" s="51"/>
      <c r="Q129" s="30"/>
      <c r="R129" s="33"/>
      <c r="S129" s="33"/>
      <c r="T129" s="33"/>
    </row>
    <row r="130" s="38" customFormat="1" ht="17.1" customHeight="1" spans="1:20">
      <c r="A130" s="30"/>
      <c r="B130" s="33"/>
      <c r="C130" s="33"/>
      <c r="D130" s="51"/>
      <c r="E130" s="33"/>
      <c r="F130" s="51"/>
      <c r="G130" s="51"/>
      <c r="H130" s="51"/>
      <c r="I130" s="51"/>
      <c r="J130" s="30" t="s">
        <v>2479</v>
      </c>
      <c r="K130" s="33"/>
      <c r="L130" s="31"/>
      <c r="M130" s="51"/>
      <c r="N130" s="51"/>
      <c r="O130" s="51"/>
      <c r="P130" s="51"/>
      <c r="Q130" s="30"/>
      <c r="R130" s="33"/>
      <c r="S130" s="33"/>
      <c r="T130" s="33"/>
    </row>
    <row r="131" s="38" customFormat="1" ht="17.1" customHeight="1" spans="1:20">
      <c r="A131" s="30"/>
      <c r="B131" s="33"/>
      <c r="C131" s="33"/>
      <c r="D131" s="51"/>
      <c r="E131" s="33"/>
      <c r="F131" s="51"/>
      <c r="G131" s="51"/>
      <c r="H131" s="51"/>
      <c r="I131" s="51"/>
      <c r="J131" s="30" t="s">
        <v>2480</v>
      </c>
      <c r="K131" s="33"/>
      <c r="L131" s="31"/>
      <c r="M131" s="51"/>
      <c r="N131" s="51"/>
      <c r="O131" s="51"/>
      <c r="P131" s="51"/>
      <c r="Q131" s="30"/>
      <c r="R131" s="33"/>
      <c r="S131" s="33"/>
      <c r="T131" s="33"/>
    </row>
    <row r="132" s="38" customFormat="1" ht="17.1" customHeight="1" spans="1:20">
      <c r="A132" s="30"/>
      <c r="B132" s="33"/>
      <c r="C132" s="33"/>
      <c r="D132" s="51"/>
      <c r="E132" s="33"/>
      <c r="F132" s="51"/>
      <c r="G132" s="51"/>
      <c r="H132" s="51"/>
      <c r="I132" s="51"/>
      <c r="J132" s="30" t="s">
        <v>2481</v>
      </c>
      <c r="K132" s="33"/>
      <c r="L132" s="31"/>
      <c r="M132" s="51"/>
      <c r="N132" s="51"/>
      <c r="O132" s="51"/>
      <c r="P132" s="51"/>
      <c r="Q132" s="30"/>
      <c r="R132" s="33"/>
      <c r="S132" s="33"/>
      <c r="T132" s="33"/>
    </row>
    <row r="133" s="38" customFormat="1" ht="17.1" customHeight="1" spans="1:20">
      <c r="A133" s="30" t="s">
        <v>2482</v>
      </c>
      <c r="B133" s="31"/>
      <c r="C133" s="31"/>
      <c r="D133" s="50"/>
      <c r="E133" s="31"/>
      <c r="F133" s="50"/>
      <c r="G133" s="50"/>
      <c r="H133" s="50"/>
      <c r="I133" s="50"/>
      <c r="J133" s="30" t="s">
        <v>2483</v>
      </c>
      <c r="K133" s="31"/>
      <c r="L133" s="31"/>
      <c r="M133" s="50"/>
      <c r="N133" s="50"/>
      <c r="O133" s="50"/>
      <c r="P133" s="50"/>
      <c r="Q133" s="30" t="s">
        <v>2484</v>
      </c>
      <c r="R133" s="31"/>
      <c r="S133" s="31"/>
      <c r="T133" s="31"/>
    </row>
    <row r="134" s="38" customFormat="1" ht="17.1" customHeight="1" spans="1:20">
      <c r="A134" s="30"/>
      <c r="B134" s="33"/>
      <c r="C134" s="33"/>
      <c r="D134" s="51"/>
      <c r="E134" s="33"/>
      <c r="F134" s="51"/>
      <c r="G134" s="51"/>
      <c r="H134" s="51"/>
      <c r="I134" s="51"/>
      <c r="J134" s="30" t="s">
        <v>2485</v>
      </c>
      <c r="K134" s="33"/>
      <c r="L134" s="31"/>
      <c r="M134" s="51"/>
      <c r="N134" s="51"/>
      <c r="O134" s="51"/>
      <c r="P134" s="51"/>
      <c r="Q134" s="30"/>
      <c r="R134" s="33"/>
      <c r="S134" s="33"/>
      <c r="T134" s="33"/>
    </row>
    <row r="135" s="38" customFormat="1" ht="17.1" customHeight="1" spans="1:20">
      <c r="A135" s="30"/>
      <c r="B135" s="33"/>
      <c r="C135" s="33"/>
      <c r="D135" s="51"/>
      <c r="E135" s="33"/>
      <c r="F135" s="51"/>
      <c r="G135" s="51"/>
      <c r="H135" s="51"/>
      <c r="I135" s="51"/>
      <c r="J135" s="30" t="s">
        <v>2486</v>
      </c>
      <c r="K135" s="33"/>
      <c r="L135" s="31"/>
      <c r="M135" s="51"/>
      <c r="N135" s="51"/>
      <c r="O135" s="51"/>
      <c r="P135" s="51"/>
      <c r="Q135" s="30"/>
      <c r="R135" s="33"/>
      <c r="S135" s="33"/>
      <c r="T135" s="33"/>
    </row>
    <row r="136" s="38" customFormat="1" ht="17.1" customHeight="1" spans="1:20">
      <c r="A136" s="30"/>
      <c r="B136" s="33"/>
      <c r="C136" s="33"/>
      <c r="D136" s="51"/>
      <c r="E136" s="33"/>
      <c r="F136" s="51"/>
      <c r="G136" s="51"/>
      <c r="H136" s="51"/>
      <c r="I136" s="51"/>
      <c r="J136" s="30" t="s">
        <v>2487</v>
      </c>
      <c r="K136" s="33"/>
      <c r="L136" s="31"/>
      <c r="M136" s="51"/>
      <c r="N136" s="51"/>
      <c r="O136" s="51"/>
      <c r="P136" s="51"/>
      <c r="Q136" s="30"/>
      <c r="R136" s="33"/>
      <c r="S136" s="33"/>
      <c r="T136" s="33"/>
    </row>
    <row r="137" s="38" customFormat="1" ht="17.1" customHeight="1" spans="1:20">
      <c r="A137" s="30"/>
      <c r="B137" s="33"/>
      <c r="C137" s="33"/>
      <c r="D137" s="51"/>
      <c r="E137" s="33"/>
      <c r="F137" s="51"/>
      <c r="G137" s="51"/>
      <c r="H137" s="51"/>
      <c r="I137" s="51"/>
      <c r="J137" s="30" t="s">
        <v>2488</v>
      </c>
      <c r="K137" s="33"/>
      <c r="L137" s="31"/>
      <c r="M137" s="51"/>
      <c r="N137" s="51"/>
      <c r="O137" s="51"/>
      <c r="P137" s="51"/>
      <c r="Q137" s="30"/>
      <c r="R137" s="33"/>
      <c r="S137" s="33"/>
      <c r="T137" s="33"/>
    </row>
    <row r="138" s="38" customFormat="1" ht="17.1" customHeight="1" spans="1:20">
      <c r="A138" s="30"/>
      <c r="B138" s="33"/>
      <c r="C138" s="33"/>
      <c r="D138" s="51"/>
      <c r="E138" s="33"/>
      <c r="F138" s="51"/>
      <c r="G138" s="51"/>
      <c r="H138" s="51"/>
      <c r="I138" s="51"/>
      <c r="J138" s="30" t="s">
        <v>2489</v>
      </c>
      <c r="K138" s="33"/>
      <c r="L138" s="31"/>
      <c r="M138" s="51"/>
      <c r="N138" s="51"/>
      <c r="O138" s="51"/>
      <c r="P138" s="51"/>
      <c r="Q138" s="30"/>
      <c r="R138" s="33"/>
      <c r="S138" s="33"/>
      <c r="T138" s="33"/>
    </row>
    <row r="139" s="38" customFormat="1" ht="17.1" customHeight="1" spans="1:20">
      <c r="A139" s="30"/>
      <c r="B139" s="33"/>
      <c r="C139" s="33"/>
      <c r="D139" s="51"/>
      <c r="E139" s="33"/>
      <c r="F139" s="51"/>
      <c r="G139" s="51"/>
      <c r="H139" s="51"/>
      <c r="I139" s="51"/>
      <c r="J139" s="30" t="s">
        <v>2490</v>
      </c>
      <c r="K139" s="33"/>
      <c r="L139" s="31"/>
      <c r="M139" s="51"/>
      <c r="N139" s="51"/>
      <c r="O139" s="51"/>
      <c r="P139" s="51"/>
      <c r="Q139" s="30"/>
      <c r="R139" s="33"/>
      <c r="S139" s="33"/>
      <c r="T139" s="33"/>
    </row>
    <row r="140" s="38" customFormat="1" ht="17.1" customHeight="1" spans="1:20">
      <c r="A140" s="30"/>
      <c r="B140" s="33"/>
      <c r="C140" s="33"/>
      <c r="D140" s="51"/>
      <c r="E140" s="33"/>
      <c r="F140" s="51"/>
      <c r="G140" s="51"/>
      <c r="H140" s="51"/>
      <c r="I140" s="51"/>
      <c r="J140" s="30" t="s">
        <v>2491</v>
      </c>
      <c r="K140" s="33"/>
      <c r="L140" s="31"/>
      <c r="M140" s="51"/>
      <c r="N140" s="51"/>
      <c r="O140" s="51"/>
      <c r="P140" s="51"/>
      <c r="Q140" s="30"/>
      <c r="R140" s="33"/>
      <c r="S140" s="33"/>
      <c r="T140" s="33"/>
    </row>
    <row r="141" s="38" customFormat="1" ht="17.1" customHeight="1" spans="1:20">
      <c r="A141" s="30"/>
      <c r="B141" s="33"/>
      <c r="C141" s="33"/>
      <c r="D141" s="51"/>
      <c r="E141" s="33"/>
      <c r="F141" s="51"/>
      <c r="G141" s="51"/>
      <c r="H141" s="51"/>
      <c r="I141" s="51"/>
      <c r="J141" s="30" t="s">
        <v>2492</v>
      </c>
      <c r="K141" s="33"/>
      <c r="L141" s="31"/>
      <c r="M141" s="51"/>
      <c r="N141" s="51"/>
      <c r="O141" s="51"/>
      <c r="P141" s="51"/>
      <c r="Q141" s="30"/>
      <c r="R141" s="33"/>
      <c r="S141" s="33"/>
      <c r="T141" s="33"/>
    </row>
    <row r="142" s="38" customFormat="1" ht="17.1" customHeight="1" spans="1:20">
      <c r="A142" s="30" t="s">
        <v>2493</v>
      </c>
      <c r="B142" s="31"/>
      <c r="C142" s="31"/>
      <c r="D142" s="50"/>
      <c r="E142" s="31"/>
      <c r="F142" s="50"/>
      <c r="G142" s="50"/>
      <c r="H142" s="50"/>
      <c r="I142" s="50"/>
      <c r="J142" s="30" t="s">
        <v>2494</v>
      </c>
      <c r="K142" s="31"/>
      <c r="L142" s="31"/>
      <c r="M142" s="50"/>
      <c r="N142" s="50"/>
      <c r="O142" s="50"/>
      <c r="P142" s="50"/>
      <c r="Q142" s="30" t="s">
        <v>2495</v>
      </c>
      <c r="R142" s="31"/>
      <c r="S142" s="31"/>
      <c r="T142" s="31"/>
    </row>
    <row r="143" s="38" customFormat="1" ht="17.1" customHeight="1" spans="1:20">
      <c r="A143" s="30" t="s">
        <v>2496</v>
      </c>
      <c r="B143" s="33"/>
      <c r="C143" s="31"/>
      <c r="D143" s="51"/>
      <c r="E143" s="33"/>
      <c r="F143" s="51"/>
      <c r="G143" s="51"/>
      <c r="H143" s="51"/>
      <c r="I143" s="51"/>
      <c r="J143" s="30" t="s">
        <v>2497</v>
      </c>
      <c r="K143" s="33"/>
      <c r="L143" s="31"/>
      <c r="M143" s="51"/>
      <c r="N143" s="51"/>
      <c r="O143" s="51"/>
      <c r="P143" s="51"/>
      <c r="Q143" s="30"/>
      <c r="R143" s="33"/>
      <c r="S143" s="33"/>
      <c r="T143" s="33"/>
    </row>
    <row r="144" s="38" customFormat="1" ht="17.1" customHeight="1" spans="1:20">
      <c r="A144" s="30"/>
      <c r="B144" s="33"/>
      <c r="C144" s="33"/>
      <c r="D144" s="51"/>
      <c r="E144" s="33"/>
      <c r="F144" s="51"/>
      <c r="G144" s="51"/>
      <c r="H144" s="51"/>
      <c r="I144" s="51"/>
      <c r="J144" s="30" t="s">
        <v>2498</v>
      </c>
      <c r="K144" s="33"/>
      <c r="L144" s="31"/>
      <c r="M144" s="51"/>
      <c r="N144" s="51"/>
      <c r="O144" s="51"/>
      <c r="P144" s="51"/>
      <c r="Q144" s="30"/>
      <c r="R144" s="33"/>
      <c r="S144" s="33"/>
      <c r="T144" s="33"/>
    </row>
    <row r="145" s="38" customFormat="1" ht="17.1" customHeight="1" spans="1:20">
      <c r="A145" s="30" t="s">
        <v>2499</v>
      </c>
      <c r="B145" s="31"/>
      <c r="C145" s="31"/>
      <c r="D145" s="50"/>
      <c r="E145" s="31"/>
      <c r="F145" s="50"/>
      <c r="G145" s="50"/>
      <c r="H145" s="50"/>
      <c r="I145" s="50"/>
      <c r="J145" s="30" t="s">
        <v>2500</v>
      </c>
      <c r="K145" s="31"/>
      <c r="L145" s="31"/>
      <c r="M145" s="50"/>
      <c r="N145" s="50"/>
      <c r="O145" s="50"/>
      <c r="P145" s="50"/>
      <c r="Q145" s="30" t="s">
        <v>2501</v>
      </c>
      <c r="R145" s="31"/>
      <c r="S145" s="31"/>
      <c r="T145" s="31"/>
    </row>
    <row r="146" s="38" customFormat="1" ht="17.1" customHeight="1" spans="1:20">
      <c r="A146" s="30"/>
      <c r="B146" s="33"/>
      <c r="C146" s="33"/>
      <c r="D146" s="51"/>
      <c r="E146" s="33"/>
      <c r="F146" s="51"/>
      <c r="G146" s="51"/>
      <c r="H146" s="51"/>
      <c r="I146" s="51"/>
      <c r="J146" s="30" t="s">
        <v>2502</v>
      </c>
      <c r="K146" s="33"/>
      <c r="L146" s="31"/>
      <c r="M146" s="51"/>
      <c r="N146" s="51"/>
      <c r="O146" s="51"/>
      <c r="P146" s="51"/>
      <c r="Q146" s="30"/>
      <c r="R146" s="33"/>
      <c r="S146" s="33"/>
      <c r="T146" s="33"/>
    </row>
    <row r="147" s="38" customFormat="1" ht="17.1" customHeight="1" spans="1:20">
      <c r="A147" s="30"/>
      <c r="B147" s="33"/>
      <c r="C147" s="33"/>
      <c r="D147" s="51"/>
      <c r="E147" s="33"/>
      <c r="F147" s="51"/>
      <c r="G147" s="51"/>
      <c r="H147" s="51"/>
      <c r="I147" s="51"/>
      <c r="J147" s="30" t="s">
        <v>2503</v>
      </c>
      <c r="K147" s="33"/>
      <c r="L147" s="31"/>
      <c r="M147" s="51"/>
      <c r="N147" s="51"/>
      <c r="O147" s="51"/>
      <c r="P147" s="51"/>
      <c r="Q147" s="30"/>
      <c r="R147" s="33"/>
      <c r="S147" s="33"/>
      <c r="T147" s="33"/>
    </row>
    <row r="148" s="38" customFormat="1" ht="17.1" customHeight="1" spans="1:20">
      <c r="A148" s="30"/>
      <c r="B148" s="33"/>
      <c r="C148" s="33"/>
      <c r="D148" s="51"/>
      <c r="E148" s="33"/>
      <c r="F148" s="51"/>
      <c r="G148" s="51"/>
      <c r="H148" s="51"/>
      <c r="I148" s="51"/>
      <c r="J148" s="30" t="s">
        <v>2504</v>
      </c>
      <c r="K148" s="33"/>
      <c r="L148" s="31"/>
      <c r="M148" s="51"/>
      <c r="N148" s="51"/>
      <c r="O148" s="51"/>
      <c r="P148" s="51"/>
      <c r="Q148" s="30"/>
      <c r="R148" s="33"/>
      <c r="S148" s="33"/>
      <c r="T148" s="33"/>
    </row>
    <row r="149" s="38" customFormat="1" ht="17.1" customHeight="1" spans="1:20">
      <c r="A149" s="30"/>
      <c r="B149" s="33"/>
      <c r="C149" s="33"/>
      <c r="D149" s="51"/>
      <c r="E149" s="33"/>
      <c r="F149" s="51"/>
      <c r="G149" s="51"/>
      <c r="H149" s="51"/>
      <c r="I149" s="51"/>
      <c r="J149" s="30" t="s">
        <v>2505</v>
      </c>
      <c r="K149" s="33"/>
      <c r="L149" s="31"/>
      <c r="M149" s="51"/>
      <c r="N149" s="51"/>
      <c r="O149" s="51"/>
      <c r="P149" s="51"/>
      <c r="Q149" s="30"/>
      <c r="R149" s="33"/>
      <c r="S149" s="33"/>
      <c r="T149" s="33"/>
    </row>
    <row r="150" s="38" customFormat="1" ht="17.1" customHeight="1" spans="1:20">
      <c r="A150" s="30"/>
      <c r="B150" s="33"/>
      <c r="C150" s="33"/>
      <c r="D150" s="51"/>
      <c r="E150" s="33"/>
      <c r="F150" s="51"/>
      <c r="G150" s="51"/>
      <c r="H150" s="51"/>
      <c r="I150" s="51"/>
      <c r="J150" s="30" t="s">
        <v>2506</v>
      </c>
      <c r="K150" s="33"/>
      <c r="L150" s="31"/>
      <c r="M150" s="51"/>
      <c r="N150" s="51"/>
      <c r="O150" s="51"/>
      <c r="P150" s="51"/>
      <c r="Q150" s="30"/>
      <c r="R150" s="33"/>
      <c r="S150" s="33"/>
      <c r="T150" s="33"/>
    </row>
    <row r="151" s="38" customFormat="1" ht="17.1" customHeight="1" spans="1:20">
      <c r="A151" s="30" t="s">
        <v>2507</v>
      </c>
      <c r="B151" s="31"/>
      <c r="C151" s="31"/>
      <c r="D151" s="50"/>
      <c r="E151" s="31"/>
      <c r="F151" s="50"/>
      <c r="G151" s="50"/>
      <c r="H151" s="50"/>
      <c r="I151" s="50"/>
      <c r="J151" s="30" t="s">
        <v>2508</v>
      </c>
      <c r="K151" s="31"/>
      <c r="L151" s="31"/>
      <c r="M151" s="50"/>
      <c r="N151" s="50"/>
      <c r="O151" s="50"/>
      <c r="P151" s="50"/>
      <c r="Q151" s="30" t="s">
        <v>2507</v>
      </c>
      <c r="R151" s="31"/>
      <c r="S151" s="31"/>
      <c r="T151" s="31"/>
    </row>
    <row r="152" s="38" customFormat="1" ht="17.1" customHeight="1" spans="1:20">
      <c r="A152" s="30" t="s">
        <v>2509</v>
      </c>
      <c r="B152" s="33"/>
      <c r="C152" s="31"/>
      <c r="D152" s="51"/>
      <c r="E152" s="33"/>
      <c r="F152" s="51"/>
      <c r="G152" s="51"/>
      <c r="H152" s="51"/>
      <c r="I152" s="51"/>
      <c r="J152" s="30" t="s">
        <v>2510</v>
      </c>
      <c r="K152" s="33"/>
      <c r="L152" s="31"/>
      <c r="M152" s="51"/>
      <c r="N152" s="51"/>
      <c r="O152" s="51"/>
      <c r="P152" s="51"/>
      <c r="Q152" s="30"/>
      <c r="R152" s="33"/>
      <c r="S152" s="33"/>
      <c r="T152" s="33"/>
    </row>
    <row r="153" s="38" customFormat="1" ht="17.1" customHeight="1" spans="1:20">
      <c r="A153" s="30" t="s">
        <v>2511</v>
      </c>
      <c r="B153" s="33"/>
      <c r="C153" s="31"/>
      <c r="D153" s="51"/>
      <c r="E153" s="33"/>
      <c r="F153" s="51"/>
      <c r="G153" s="51"/>
      <c r="H153" s="51"/>
      <c r="I153" s="51"/>
      <c r="J153" s="30" t="s">
        <v>2512</v>
      </c>
      <c r="K153" s="33"/>
      <c r="L153" s="31"/>
      <c r="M153" s="51"/>
      <c r="N153" s="51"/>
      <c r="O153" s="51"/>
      <c r="P153" s="51"/>
      <c r="Q153" s="30"/>
      <c r="R153" s="33"/>
      <c r="S153" s="33"/>
      <c r="T153" s="33"/>
    </row>
    <row r="154" s="38" customFormat="1" ht="17.1" customHeight="1" spans="1:20">
      <c r="A154" s="30" t="s">
        <v>2513</v>
      </c>
      <c r="B154" s="33"/>
      <c r="C154" s="31"/>
      <c r="D154" s="51"/>
      <c r="E154" s="33"/>
      <c r="F154" s="51"/>
      <c r="G154" s="51"/>
      <c r="H154" s="51"/>
      <c r="I154" s="51"/>
      <c r="J154" s="30" t="s">
        <v>2514</v>
      </c>
      <c r="K154" s="33"/>
      <c r="L154" s="31"/>
      <c r="M154" s="51"/>
      <c r="N154" s="51"/>
      <c r="O154" s="51"/>
      <c r="P154" s="51"/>
      <c r="Q154" s="30"/>
      <c r="R154" s="33"/>
      <c r="S154" s="33"/>
      <c r="T154" s="33"/>
    </row>
    <row r="155" s="38" customFormat="1" ht="17.1" customHeight="1" spans="1:20">
      <c r="A155" s="30" t="s">
        <v>2515</v>
      </c>
      <c r="B155" s="33"/>
      <c r="C155" s="31"/>
      <c r="D155" s="51"/>
      <c r="E155" s="33"/>
      <c r="F155" s="51"/>
      <c r="G155" s="51"/>
      <c r="H155" s="51"/>
      <c r="I155" s="51"/>
      <c r="J155" s="30" t="s">
        <v>2516</v>
      </c>
      <c r="K155" s="33"/>
      <c r="L155" s="31"/>
      <c r="M155" s="51"/>
      <c r="N155" s="51"/>
      <c r="O155" s="51"/>
      <c r="P155" s="51"/>
      <c r="Q155" s="30"/>
      <c r="R155" s="33"/>
      <c r="S155" s="33"/>
      <c r="T155" s="33"/>
    </row>
    <row r="156" s="38" customFormat="1" ht="17.1" customHeight="1" spans="1:20">
      <c r="A156" s="30" t="s">
        <v>2517</v>
      </c>
      <c r="B156" s="33"/>
      <c r="C156" s="31"/>
      <c r="D156" s="51"/>
      <c r="E156" s="33"/>
      <c r="F156" s="51"/>
      <c r="G156" s="51"/>
      <c r="H156" s="51"/>
      <c r="I156" s="51"/>
      <c r="J156" s="30" t="s">
        <v>2518</v>
      </c>
      <c r="K156" s="33"/>
      <c r="L156" s="31"/>
      <c r="M156" s="51"/>
      <c r="N156" s="51"/>
      <c r="O156" s="51"/>
      <c r="P156" s="51"/>
      <c r="Q156" s="30"/>
      <c r="R156" s="33"/>
      <c r="S156" s="33"/>
      <c r="T156" s="33"/>
    </row>
    <row r="157" s="38" customFormat="1" ht="17.1" customHeight="1" spans="1:20">
      <c r="A157" s="30" t="s">
        <v>2519</v>
      </c>
      <c r="B157" s="33"/>
      <c r="C157" s="31"/>
      <c r="D157" s="51"/>
      <c r="E157" s="33"/>
      <c r="F157" s="51"/>
      <c r="G157" s="51"/>
      <c r="H157" s="51"/>
      <c r="I157" s="51"/>
      <c r="J157" s="30" t="s">
        <v>2520</v>
      </c>
      <c r="K157" s="33"/>
      <c r="L157" s="31"/>
      <c r="M157" s="51"/>
      <c r="N157" s="51"/>
      <c r="O157" s="51"/>
      <c r="P157" s="51"/>
      <c r="Q157" s="30"/>
      <c r="R157" s="33"/>
      <c r="S157" s="33"/>
      <c r="T157" s="33"/>
    </row>
    <row r="158" s="38" customFormat="1" ht="17.1" customHeight="1" spans="1:20">
      <c r="A158" s="30" t="s">
        <v>2521</v>
      </c>
      <c r="B158" s="33"/>
      <c r="C158" s="31"/>
      <c r="D158" s="51"/>
      <c r="E158" s="33"/>
      <c r="F158" s="51"/>
      <c r="G158" s="51"/>
      <c r="H158" s="51"/>
      <c r="I158" s="51"/>
      <c r="J158" s="30" t="s">
        <v>2522</v>
      </c>
      <c r="K158" s="33"/>
      <c r="L158" s="31"/>
      <c r="M158" s="51"/>
      <c r="N158" s="51"/>
      <c r="O158" s="51"/>
      <c r="P158" s="51"/>
      <c r="Q158" s="30"/>
      <c r="R158" s="33"/>
      <c r="S158" s="33"/>
      <c r="T158" s="33"/>
    </row>
    <row r="159" s="38" customFormat="1" ht="17.1" customHeight="1" spans="1:20">
      <c r="A159" s="30"/>
      <c r="B159" s="33"/>
      <c r="C159" s="33"/>
      <c r="D159" s="51"/>
      <c r="E159" s="33"/>
      <c r="F159" s="51"/>
      <c r="G159" s="51"/>
      <c r="H159" s="51"/>
      <c r="I159" s="51"/>
      <c r="J159" s="30" t="s">
        <v>2523</v>
      </c>
      <c r="K159" s="33"/>
      <c r="L159" s="31"/>
      <c r="M159" s="51"/>
      <c r="N159" s="51"/>
      <c r="O159" s="51"/>
      <c r="P159" s="51"/>
      <c r="Q159" s="30"/>
      <c r="R159" s="33"/>
      <c r="S159" s="33"/>
      <c r="T159" s="33"/>
    </row>
    <row r="160" s="38" customFormat="1" ht="17.1" customHeight="1" spans="1:20">
      <c r="A160" s="30" t="s">
        <v>2524</v>
      </c>
      <c r="B160" s="31">
        <f>D160+F160</f>
        <v>2373</v>
      </c>
      <c r="C160" s="31"/>
      <c r="D160" s="50">
        <v>1104</v>
      </c>
      <c r="E160" s="31"/>
      <c r="F160" s="50">
        <v>1269</v>
      </c>
      <c r="G160" s="50"/>
      <c r="H160" s="50"/>
      <c r="I160" s="50"/>
      <c r="J160" s="30" t="s">
        <v>2525</v>
      </c>
      <c r="K160" s="31"/>
      <c r="L160" s="31"/>
      <c r="M160" s="50"/>
      <c r="N160" s="50"/>
      <c r="O160" s="50"/>
      <c r="P160" s="50"/>
      <c r="Q160" s="30" t="s">
        <v>2526</v>
      </c>
      <c r="R160" s="31">
        <f>T160</f>
        <v>1441</v>
      </c>
      <c r="S160" s="31"/>
      <c r="T160" s="31">
        <v>1441</v>
      </c>
    </row>
    <row r="161" s="38" customFormat="1" ht="17.1" customHeight="1" spans="1:20">
      <c r="A161" s="30" t="s">
        <v>2527</v>
      </c>
      <c r="B161" s="33"/>
      <c r="C161" s="31"/>
      <c r="D161" s="51"/>
      <c r="E161" s="33"/>
      <c r="F161" s="51"/>
      <c r="G161" s="51"/>
      <c r="H161" s="51"/>
      <c r="I161" s="51"/>
      <c r="J161" s="30" t="s">
        <v>2208</v>
      </c>
      <c r="K161" s="33"/>
      <c r="L161" s="31"/>
      <c r="M161" s="51"/>
      <c r="N161" s="51"/>
      <c r="O161" s="51"/>
      <c r="P161" s="51"/>
      <c r="Q161" s="30"/>
      <c r="R161" s="33"/>
      <c r="S161" s="33"/>
      <c r="T161" s="33"/>
    </row>
    <row r="162" s="38" customFormat="1" ht="17.1" customHeight="1" spans="1:20">
      <c r="A162" s="30" t="s">
        <v>2528</v>
      </c>
      <c r="B162" s="33"/>
      <c r="C162" s="31"/>
      <c r="D162" s="51"/>
      <c r="E162" s="33"/>
      <c r="F162" s="51"/>
      <c r="G162" s="51"/>
      <c r="H162" s="51"/>
      <c r="I162" s="51"/>
      <c r="J162" s="30" t="s">
        <v>2209</v>
      </c>
      <c r="K162" s="33"/>
      <c r="L162" s="31"/>
      <c r="M162" s="51"/>
      <c r="N162" s="51"/>
      <c r="O162" s="51"/>
      <c r="P162" s="51"/>
      <c r="Q162" s="30"/>
      <c r="R162" s="33"/>
      <c r="S162" s="33"/>
      <c r="T162" s="33"/>
    </row>
    <row r="163" s="38" customFormat="1" ht="17.1" customHeight="1" spans="1:20">
      <c r="A163" s="30"/>
      <c r="B163" s="33"/>
      <c r="C163" s="33"/>
      <c r="D163" s="51"/>
      <c r="E163" s="33"/>
      <c r="F163" s="51"/>
      <c r="G163" s="51"/>
      <c r="H163" s="51"/>
      <c r="I163" s="51"/>
      <c r="J163" s="30" t="s">
        <v>2210</v>
      </c>
      <c r="K163" s="33"/>
      <c r="L163" s="31"/>
      <c r="M163" s="51"/>
      <c r="N163" s="51"/>
      <c r="O163" s="51"/>
      <c r="P163" s="51"/>
      <c r="Q163" s="30"/>
      <c r="R163" s="33"/>
      <c r="S163" s="33"/>
      <c r="T163" s="33"/>
    </row>
    <row r="164" s="38" customFormat="1" ht="17.1" customHeight="1" spans="1:20">
      <c r="A164" s="30"/>
      <c r="B164" s="33"/>
      <c r="C164" s="33"/>
      <c r="D164" s="51"/>
      <c r="E164" s="33"/>
      <c r="F164" s="51"/>
      <c r="G164" s="51"/>
      <c r="H164" s="51"/>
      <c r="I164" s="51"/>
      <c r="J164" s="30" t="s">
        <v>2211</v>
      </c>
      <c r="K164" s="33"/>
      <c r="L164" s="31"/>
      <c r="M164" s="51"/>
      <c r="N164" s="51"/>
      <c r="O164" s="51"/>
      <c r="P164" s="51"/>
      <c r="Q164" s="30"/>
      <c r="R164" s="33"/>
      <c r="S164" s="33"/>
      <c r="T164" s="33"/>
    </row>
    <row r="165" s="38" customFormat="1" ht="17.1" customHeight="1" spans="1:20">
      <c r="A165" s="30"/>
      <c r="B165" s="33"/>
      <c r="C165" s="33"/>
      <c r="D165" s="51"/>
      <c r="E165" s="33"/>
      <c r="F165" s="51"/>
      <c r="G165" s="51"/>
      <c r="H165" s="51"/>
      <c r="I165" s="51"/>
      <c r="J165" s="30" t="s">
        <v>2212</v>
      </c>
      <c r="K165" s="33"/>
      <c r="L165" s="31"/>
      <c r="M165" s="51"/>
      <c r="N165" s="51"/>
      <c r="O165" s="51"/>
      <c r="P165" s="51"/>
      <c r="Q165" s="30"/>
      <c r="R165" s="33"/>
      <c r="S165" s="33"/>
      <c r="T165" s="33"/>
    </row>
    <row r="166" s="38" customFormat="1" ht="17.1" customHeight="1" spans="1:20">
      <c r="A166" s="30"/>
      <c r="B166" s="33"/>
      <c r="C166" s="33"/>
      <c r="D166" s="51"/>
      <c r="E166" s="33"/>
      <c r="F166" s="51"/>
      <c r="G166" s="51"/>
      <c r="H166" s="51"/>
      <c r="I166" s="51"/>
      <c r="J166" s="30" t="s">
        <v>2213</v>
      </c>
      <c r="K166" s="33"/>
      <c r="L166" s="31"/>
      <c r="M166" s="51"/>
      <c r="N166" s="51"/>
      <c r="O166" s="51"/>
      <c r="P166" s="51"/>
      <c r="Q166" s="30"/>
      <c r="R166" s="33"/>
      <c r="S166" s="33"/>
      <c r="T166" s="33"/>
    </row>
    <row r="167" s="38" customFormat="1" ht="17.1" customHeight="1" spans="1:20">
      <c r="A167" s="30"/>
      <c r="B167" s="33"/>
      <c r="C167" s="33"/>
      <c r="D167" s="51"/>
      <c r="E167" s="33"/>
      <c r="F167" s="51"/>
      <c r="G167" s="51"/>
      <c r="H167" s="51"/>
      <c r="I167" s="51"/>
      <c r="J167" s="30" t="s">
        <v>2214</v>
      </c>
      <c r="K167" s="33"/>
      <c r="L167" s="31"/>
      <c r="M167" s="51"/>
      <c r="N167" s="51"/>
      <c r="O167" s="51"/>
      <c r="P167" s="51"/>
      <c r="Q167" s="30"/>
      <c r="R167" s="33"/>
      <c r="S167" s="33"/>
      <c r="T167" s="33"/>
    </row>
    <row r="168" s="38" customFormat="1" ht="17.1" customHeight="1" spans="1:20">
      <c r="A168" s="30"/>
      <c r="B168" s="33"/>
      <c r="C168" s="33"/>
      <c r="D168" s="51"/>
      <c r="E168" s="33"/>
      <c r="F168" s="51"/>
      <c r="G168" s="51"/>
      <c r="H168" s="51"/>
      <c r="I168" s="51"/>
      <c r="J168" s="30" t="s">
        <v>2215</v>
      </c>
      <c r="K168" s="33"/>
      <c r="L168" s="31"/>
      <c r="M168" s="51"/>
      <c r="N168" s="51"/>
      <c r="O168" s="51"/>
      <c r="P168" s="51"/>
      <c r="Q168" s="30"/>
      <c r="R168" s="33"/>
      <c r="S168" s="33"/>
      <c r="T168" s="33"/>
    </row>
    <row r="169" s="38" customFormat="1" ht="17.1" customHeight="1" spans="1:20">
      <c r="A169" s="30"/>
      <c r="B169" s="33"/>
      <c r="C169" s="33"/>
      <c r="D169" s="51"/>
      <c r="E169" s="33"/>
      <c r="F169" s="51"/>
      <c r="G169" s="51"/>
      <c r="H169" s="51"/>
      <c r="I169" s="51"/>
      <c r="J169" s="30" t="s">
        <v>2216</v>
      </c>
      <c r="K169" s="33"/>
      <c r="L169" s="31"/>
      <c r="M169" s="51"/>
      <c r="N169" s="51"/>
      <c r="O169" s="51"/>
      <c r="P169" s="51"/>
      <c r="Q169" s="30"/>
      <c r="R169" s="33"/>
      <c r="S169" s="33"/>
      <c r="T169" s="33"/>
    </row>
    <row r="170" s="38" customFormat="1" ht="17.1" customHeight="1" spans="1:20">
      <c r="A170" s="30"/>
      <c r="B170" s="33"/>
      <c r="C170" s="33"/>
      <c r="D170" s="51"/>
      <c r="E170" s="33"/>
      <c r="F170" s="51"/>
      <c r="G170" s="51"/>
      <c r="H170" s="51"/>
      <c r="I170" s="51"/>
      <c r="J170" s="30" t="s">
        <v>2217</v>
      </c>
      <c r="K170" s="33"/>
      <c r="L170" s="31"/>
      <c r="M170" s="51"/>
      <c r="N170" s="51"/>
      <c r="O170" s="51"/>
      <c r="P170" s="51"/>
      <c r="Q170" s="30"/>
      <c r="R170" s="33"/>
      <c r="S170" s="33"/>
      <c r="T170" s="33"/>
    </row>
    <row r="171" s="38" customFormat="1" ht="17.1" customHeight="1" spans="1:20">
      <c r="A171" s="30"/>
      <c r="B171" s="33"/>
      <c r="C171" s="33"/>
      <c r="D171" s="51"/>
      <c r="E171" s="33"/>
      <c r="F171" s="51"/>
      <c r="G171" s="51"/>
      <c r="H171" s="51"/>
      <c r="I171" s="51"/>
      <c r="J171" s="30" t="s">
        <v>2218</v>
      </c>
      <c r="K171" s="33"/>
      <c r="L171" s="31"/>
      <c r="M171" s="51"/>
      <c r="N171" s="51"/>
      <c r="O171" s="51"/>
      <c r="P171" s="51"/>
      <c r="Q171" s="30"/>
      <c r="R171" s="33"/>
      <c r="S171" s="33"/>
      <c r="T171" s="33"/>
    </row>
    <row r="172" s="38" customFormat="1" ht="17.1" customHeight="1" spans="1:20">
      <c r="A172" s="30"/>
      <c r="B172" s="33"/>
      <c r="C172" s="33"/>
      <c r="D172" s="51"/>
      <c r="E172" s="33"/>
      <c r="F172" s="51"/>
      <c r="G172" s="51"/>
      <c r="H172" s="51"/>
      <c r="I172" s="51"/>
      <c r="J172" s="30" t="s">
        <v>2219</v>
      </c>
      <c r="K172" s="33"/>
      <c r="L172" s="31"/>
      <c r="M172" s="51"/>
      <c r="N172" s="51"/>
      <c r="O172" s="51"/>
      <c r="P172" s="51"/>
      <c r="Q172" s="30"/>
      <c r="R172" s="33"/>
      <c r="S172" s="33"/>
      <c r="T172" s="33"/>
    </row>
    <row r="173" s="38" customFormat="1" ht="17.1" customHeight="1" spans="1:20">
      <c r="A173" s="30"/>
      <c r="B173" s="33"/>
      <c r="C173" s="33"/>
      <c r="D173" s="51"/>
      <c r="E173" s="33"/>
      <c r="F173" s="51"/>
      <c r="G173" s="51"/>
      <c r="H173" s="51"/>
      <c r="I173" s="51"/>
      <c r="J173" s="30" t="s">
        <v>2529</v>
      </c>
      <c r="K173" s="33"/>
      <c r="L173" s="31"/>
      <c r="M173" s="51"/>
      <c r="N173" s="51"/>
      <c r="O173" s="51"/>
      <c r="P173" s="51"/>
      <c r="Q173" s="30"/>
      <c r="R173" s="33"/>
      <c r="S173" s="33"/>
      <c r="T173" s="33"/>
    </row>
    <row r="174" s="38" customFormat="1" ht="17.1" customHeight="1" spans="1:20">
      <c r="A174" s="30"/>
      <c r="B174" s="33"/>
      <c r="C174" s="33"/>
      <c r="D174" s="51"/>
      <c r="E174" s="33"/>
      <c r="F174" s="51"/>
      <c r="G174" s="51"/>
      <c r="H174" s="51"/>
      <c r="I174" s="51"/>
      <c r="J174" s="30" t="s">
        <v>2530</v>
      </c>
      <c r="K174" s="33"/>
      <c r="L174" s="31"/>
      <c r="M174" s="51"/>
      <c r="N174" s="51"/>
      <c r="O174" s="51"/>
      <c r="P174" s="51"/>
      <c r="Q174" s="30"/>
      <c r="R174" s="33"/>
      <c r="S174" s="33"/>
      <c r="T174" s="33"/>
    </row>
    <row r="175" s="38" customFormat="1" ht="17.1" customHeight="1" spans="1:20">
      <c r="A175" s="30" t="s">
        <v>2531</v>
      </c>
      <c r="B175" s="31"/>
      <c r="C175" s="31"/>
      <c r="D175" s="50"/>
      <c r="E175" s="31"/>
      <c r="F175" s="50"/>
      <c r="G175" s="50"/>
      <c r="H175" s="50"/>
      <c r="I175" s="50"/>
      <c r="J175" s="30" t="s">
        <v>2532</v>
      </c>
      <c r="K175" s="31">
        <f>M175</f>
        <v>98</v>
      </c>
      <c r="L175" s="31"/>
      <c r="M175" s="50">
        <v>98</v>
      </c>
      <c r="N175" s="50"/>
      <c r="O175" s="50"/>
      <c r="P175" s="50"/>
      <c r="Q175" s="30" t="s">
        <v>2533</v>
      </c>
      <c r="R175" s="31"/>
      <c r="S175" s="31"/>
      <c r="T175" s="31"/>
    </row>
    <row r="176" s="38" customFormat="1" ht="17.1" customHeight="1" spans="1:20">
      <c r="A176" s="30"/>
      <c r="B176" s="33"/>
      <c r="C176" s="33"/>
      <c r="D176" s="51"/>
      <c r="E176" s="33"/>
      <c r="F176" s="51"/>
      <c r="G176" s="51"/>
      <c r="H176" s="51"/>
      <c r="I176" s="51"/>
      <c r="J176" s="30" t="s">
        <v>2195</v>
      </c>
      <c r="K176" s="33"/>
      <c r="L176" s="31"/>
      <c r="M176" s="51"/>
      <c r="N176" s="51"/>
      <c r="O176" s="51"/>
      <c r="P176" s="51"/>
      <c r="Q176" s="30"/>
      <c r="R176" s="33"/>
      <c r="S176" s="33"/>
      <c r="T176" s="33"/>
    </row>
    <row r="177" s="38" customFormat="1" ht="17.1" customHeight="1" spans="1:20">
      <c r="A177" s="30"/>
      <c r="B177" s="33"/>
      <c r="C177" s="33"/>
      <c r="D177" s="51"/>
      <c r="E177" s="33"/>
      <c r="F177" s="51"/>
      <c r="G177" s="51"/>
      <c r="H177" s="51"/>
      <c r="I177" s="51"/>
      <c r="J177" s="30" t="s">
        <v>2534</v>
      </c>
      <c r="K177" s="33"/>
      <c r="L177" s="31"/>
      <c r="M177" s="51"/>
      <c r="N177" s="51"/>
      <c r="O177" s="51"/>
      <c r="P177" s="51"/>
      <c r="Q177" s="30"/>
      <c r="R177" s="33"/>
      <c r="S177" s="33"/>
      <c r="T177" s="33"/>
    </row>
    <row r="178" s="38" customFormat="1" ht="17.25" customHeight="1" spans="1:20">
      <c r="A178" s="30"/>
      <c r="B178" s="33"/>
      <c r="C178" s="33"/>
      <c r="D178" s="51"/>
      <c r="E178" s="33"/>
      <c r="F178" s="51"/>
      <c r="G178" s="51"/>
      <c r="H178" s="51"/>
      <c r="I178" s="51"/>
      <c r="J178" s="30" t="s">
        <v>2535</v>
      </c>
      <c r="K178" s="33"/>
      <c r="L178" s="31"/>
      <c r="M178" s="51"/>
      <c r="N178" s="51"/>
      <c r="O178" s="51"/>
      <c r="P178" s="51"/>
      <c r="Q178" s="30"/>
      <c r="R178" s="33"/>
      <c r="S178" s="33"/>
      <c r="T178" s="33"/>
    </row>
    <row r="179" s="38" customFormat="1" ht="17.25" customHeight="1" spans="1:20">
      <c r="A179" s="30" t="s">
        <v>2536</v>
      </c>
      <c r="B179" s="31"/>
      <c r="C179" s="31"/>
      <c r="D179" s="50"/>
      <c r="E179" s="31"/>
      <c r="F179" s="50"/>
      <c r="G179" s="50"/>
      <c r="H179" s="50"/>
      <c r="I179" s="50"/>
      <c r="J179" s="30" t="s">
        <v>2048</v>
      </c>
      <c r="K179" s="31"/>
      <c r="L179" s="31"/>
      <c r="M179" s="50"/>
      <c r="N179" s="50"/>
      <c r="O179" s="50"/>
      <c r="P179" s="50"/>
      <c r="Q179" s="30" t="s">
        <v>2537</v>
      </c>
      <c r="R179" s="31"/>
      <c r="S179" s="31"/>
      <c r="T179" s="31"/>
    </row>
    <row r="180" s="38" customFormat="1" ht="17.25" customHeight="1" spans="1:20">
      <c r="A180" s="30"/>
      <c r="B180" s="33"/>
      <c r="C180" s="33"/>
      <c r="D180" s="51"/>
      <c r="E180" s="33"/>
      <c r="F180" s="51"/>
      <c r="G180" s="51"/>
      <c r="H180" s="51"/>
      <c r="I180" s="51"/>
      <c r="J180" s="30"/>
      <c r="K180" s="33"/>
      <c r="L180" s="33"/>
      <c r="M180" s="51"/>
      <c r="N180" s="51"/>
      <c r="O180" s="51"/>
      <c r="P180" s="51"/>
      <c r="Q180" s="30"/>
      <c r="R180" s="33"/>
      <c r="S180" s="33"/>
      <c r="T180" s="33"/>
    </row>
    <row r="181" s="38" customFormat="1" ht="17.25" customHeight="1" spans="1:20">
      <c r="A181" s="30"/>
      <c r="B181" s="33"/>
      <c r="C181" s="33"/>
      <c r="D181" s="51"/>
      <c r="E181" s="33"/>
      <c r="F181" s="51"/>
      <c r="G181" s="51"/>
      <c r="H181" s="51"/>
      <c r="I181" s="51"/>
      <c r="J181" s="30"/>
      <c r="K181" s="33"/>
      <c r="L181" s="33"/>
      <c r="M181" s="51"/>
      <c r="N181" s="51"/>
      <c r="O181" s="51"/>
      <c r="P181" s="51"/>
      <c r="Q181" s="30"/>
      <c r="R181" s="33"/>
      <c r="S181" s="33"/>
      <c r="T181" s="33"/>
    </row>
    <row r="182" s="38" customFormat="1" ht="17.25" customHeight="1" spans="1:20">
      <c r="A182" s="30"/>
      <c r="B182" s="33"/>
      <c r="C182" s="33"/>
      <c r="D182" s="51"/>
      <c r="E182" s="33"/>
      <c r="F182" s="51"/>
      <c r="G182" s="51"/>
      <c r="H182" s="51"/>
      <c r="I182" s="51"/>
      <c r="J182" s="30"/>
      <c r="K182" s="33"/>
      <c r="L182" s="33"/>
      <c r="M182" s="51"/>
      <c r="N182" s="51"/>
      <c r="O182" s="51"/>
      <c r="P182" s="51"/>
      <c r="Q182" s="30"/>
      <c r="R182" s="33"/>
      <c r="S182" s="33"/>
      <c r="T182" s="33"/>
    </row>
    <row r="183" s="38" customFormat="1" ht="17.25" customHeight="1" spans="1:20">
      <c r="A183" s="30"/>
      <c r="B183" s="33"/>
      <c r="C183" s="33"/>
      <c r="D183" s="51"/>
      <c r="E183" s="33"/>
      <c r="F183" s="51"/>
      <c r="G183" s="51"/>
      <c r="H183" s="51"/>
      <c r="I183" s="51"/>
      <c r="J183" s="30"/>
      <c r="K183" s="33"/>
      <c r="L183" s="33"/>
      <c r="M183" s="51"/>
      <c r="N183" s="51"/>
      <c r="O183" s="51"/>
      <c r="P183" s="51"/>
      <c r="Q183" s="30"/>
      <c r="R183" s="33"/>
      <c r="S183" s="33"/>
      <c r="T183" s="33"/>
    </row>
    <row r="184" s="38" customFormat="1" ht="17.25" customHeight="1" spans="1:20">
      <c r="A184" s="30"/>
      <c r="B184" s="33"/>
      <c r="C184" s="33"/>
      <c r="D184" s="51"/>
      <c r="E184" s="33"/>
      <c r="F184" s="51"/>
      <c r="G184" s="51"/>
      <c r="H184" s="51"/>
      <c r="I184" s="51"/>
      <c r="J184" s="30"/>
      <c r="K184" s="33"/>
      <c r="L184" s="33"/>
      <c r="M184" s="51"/>
      <c r="N184" s="51"/>
      <c r="O184" s="51"/>
      <c r="P184" s="51"/>
      <c r="Q184" s="30"/>
      <c r="R184" s="33"/>
      <c r="S184" s="33"/>
      <c r="T184" s="33"/>
    </row>
    <row r="185" s="38" customFormat="1" ht="17.25" customHeight="1" spans="1:20">
      <c r="A185" s="30"/>
      <c r="B185" s="33"/>
      <c r="C185" s="33"/>
      <c r="D185" s="51"/>
      <c r="E185" s="33"/>
      <c r="F185" s="51"/>
      <c r="G185" s="51"/>
      <c r="H185" s="51"/>
      <c r="I185" s="51"/>
      <c r="J185" s="30"/>
      <c r="K185" s="33"/>
      <c r="L185" s="33"/>
      <c r="M185" s="51"/>
      <c r="N185" s="51"/>
      <c r="O185" s="51"/>
      <c r="P185" s="51"/>
      <c r="Q185" s="30"/>
      <c r="R185" s="33"/>
      <c r="S185" s="33"/>
      <c r="T185" s="33"/>
    </row>
    <row r="186" s="38" customFormat="1" ht="17.25" customHeight="1" spans="1:20">
      <c r="A186" s="30"/>
      <c r="B186" s="33"/>
      <c r="C186" s="33"/>
      <c r="D186" s="51"/>
      <c r="E186" s="33"/>
      <c r="F186" s="51"/>
      <c r="G186" s="51"/>
      <c r="H186" s="51"/>
      <c r="I186" s="51"/>
      <c r="J186" s="30"/>
      <c r="K186" s="33"/>
      <c r="L186" s="33"/>
      <c r="M186" s="51"/>
      <c r="N186" s="51"/>
      <c r="O186" s="51"/>
      <c r="P186" s="51"/>
      <c r="Q186" s="30"/>
      <c r="R186" s="33"/>
      <c r="S186" s="33"/>
      <c r="T186" s="33"/>
    </row>
    <row r="187" s="38" customFormat="1" ht="17.25" customHeight="1" spans="1:20">
      <c r="A187" s="30"/>
      <c r="B187" s="33"/>
      <c r="C187" s="33"/>
      <c r="D187" s="51"/>
      <c r="E187" s="33"/>
      <c r="F187" s="51"/>
      <c r="G187" s="51"/>
      <c r="H187" s="51"/>
      <c r="I187" s="51"/>
      <c r="J187" s="30"/>
      <c r="K187" s="33"/>
      <c r="L187" s="33"/>
      <c r="M187" s="51"/>
      <c r="N187" s="51"/>
      <c r="O187" s="51"/>
      <c r="P187" s="51"/>
      <c r="Q187" s="30"/>
      <c r="R187" s="33"/>
      <c r="S187" s="33"/>
      <c r="T187" s="33"/>
    </row>
    <row r="188" s="38" customFormat="1" ht="17.25" customHeight="1" spans="1:20">
      <c r="A188" s="30"/>
      <c r="B188" s="33"/>
      <c r="C188" s="33"/>
      <c r="D188" s="51"/>
      <c r="E188" s="33"/>
      <c r="F188" s="51"/>
      <c r="G188" s="51"/>
      <c r="H188" s="51"/>
      <c r="I188" s="51"/>
      <c r="J188" s="30"/>
      <c r="K188" s="33"/>
      <c r="L188" s="33"/>
      <c r="M188" s="51"/>
      <c r="N188" s="51"/>
      <c r="O188" s="51"/>
      <c r="P188" s="51"/>
      <c r="Q188" s="30"/>
      <c r="R188" s="33"/>
      <c r="S188" s="33"/>
      <c r="T188" s="33"/>
    </row>
    <row r="189" s="38" customFormat="1" ht="17.25" customHeight="1" spans="1:20">
      <c r="A189" s="30"/>
      <c r="B189" s="33"/>
      <c r="C189" s="33"/>
      <c r="D189" s="51"/>
      <c r="E189" s="33"/>
      <c r="F189" s="51"/>
      <c r="G189" s="51"/>
      <c r="H189" s="51"/>
      <c r="I189" s="51"/>
      <c r="J189" s="30"/>
      <c r="K189" s="33"/>
      <c r="L189" s="33"/>
      <c r="M189" s="51"/>
      <c r="N189" s="51"/>
      <c r="O189" s="51"/>
      <c r="P189" s="51"/>
      <c r="Q189" s="30"/>
      <c r="R189" s="33"/>
      <c r="S189" s="33"/>
      <c r="T189" s="33"/>
    </row>
    <row r="190" s="38" customFormat="1" ht="17.25" customHeight="1" spans="1:20">
      <c r="A190" s="28" t="s">
        <v>2538</v>
      </c>
      <c r="B190" s="31">
        <f>SUM(B6:B189)</f>
        <v>20929</v>
      </c>
      <c r="C190" s="31"/>
      <c r="D190" s="50">
        <f>SUM(D6:D189)</f>
        <v>6708</v>
      </c>
      <c r="E190" s="31"/>
      <c r="F190" s="50">
        <f>SUM(F6:F189)</f>
        <v>14221</v>
      </c>
      <c r="G190" s="50"/>
      <c r="H190" s="50"/>
      <c r="I190" s="50"/>
      <c r="J190" s="28" t="s">
        <v>2539</v>
      </c>
      <c r="K190" s="31">
        <f>SUM(K6:K189)</f>
        <v>30485</v>
      </c>
      <c r="L190" s="31">
        <v>98</v>
      </c>
      <c r="M190" s="50"/>
      <c r="N190" s="50">
        <v>27837</v>
      </c>
      <c r="O190" s="50">
        <v>2550</v>
      </c>
      <c r="P190" s="50"/>
      <c r="Q190" s="28" t="s">
        <v>2540</v>
      </c>
      <c r="R190" s="31">
        <f>T190</f>
        <v>9741</v>
      </c>
      <c r="S190" s="31"/>
      <c r="T190" s="31">
        <f>SUM(T6:T189)</f>
        <v>9741</v>
      </c>
    </row>
    <row r="191" s="38" customFormat="1" ht="16.9" customHeight="1" spans="4:16">
      <c r="D191" s="40"/>
      <c r="F191" s="40"/>
      <c r="G191" s="40"/>
      <c r="H191" s="40"/>
      <c r="I191" s="40"/>
      <c r="M191" s="40"/>
      <c r="N191" s="40"/>
      <c r="O191" s="40"/>
      <c r="P191" s="40"/>
    </row>
  </sheetData>
  <mergeCells count="23">
    <mergeCell ref="A1:T1"/>
    <mergeCell ref="A2:T2"/>
    <mergeCell ref="A3:T3"/>
    <mergeCell ref="A4:A5"/>
    <mergeCell ref="B4:B5"/>
    <mergeCell ref="C4:C5"/>
    <mergeCell ref="D4:D5"/>
    <mergeCell ref="E4:E5"/>
    <mergeCell ref="F4:F5"/>
    <mergeCell ref="G4:G5"/>
    <mergeCell ref="H4:H5"/>
    <mergeCell ref="I4:I5"/>
    <mergeCell ref="J4:J5"/>
    <mergeCell ref="K4:K5"/>
    <mergeCell ref="L4:L5"/>
    <mergeCell ref="M4:M5"/>
    <mergeCell ref="N4:N5"/>
    <mergeCell ref="O4:O5"/>
    <mergeCell ref="P4:P5"/>
    <mergeCell ref="Q4:Q5"/>
    <mergeCell ref="R4:R5"/>
    <mergeCell ref="S4:S5"/>
    <mergeCell ref="T4:T5"/>
  </mergeCells>
  <pageMargins left="0.329166666666667" right="0.275" top="0.590277777777778" bottom="0.196527777777778" header="0.590277777777778" footer="0.55"/>
  <pageSetup paperSize="9" orientation="landscape"/>
  <headerFooter alignWithMargins="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C18"/>
  <sheetViews>
    <sheetView workbookViewId="0">
      <selection activeCell="C17" sqref="C17"/>
    </sheetView>
  </sheetViews>
  <sheetFormatPr defaultColWidth="9" defaultRowHeight="14.4" outlineLevelCol="2"/>
  <cols>
    <col min="1" max="1" width="30.5" customWidth="1"/>
    <col min="2" max="2" width="17.3796296296296" customWidth="1"/>
    <col min="3" max="3" width="50.4444444444444" customWidth="1"/>
  </cols>
  <sheetData>
    <row r="1" ht="22.2" spans="1:3">
      <c r="A1" s="25" t="s">
        <v>2541</v>
      </c>
      <c r="B1" s="25"/>
      <c r="C1" s="25"/>
    </row>
    <row r="2" spans="1:3">
      <c r="A2" s="26" t="s">
        <v>1693</v>
      </c>
      <c r="B2" s="26"/>
      <c r="C2" s="26"/>
    </row>
    <row r="3" spans="1:3">
      <c r="A3" s="28" t="s">
        <v>1838</v>
      </c>
      <c r="B3" s="28" t="s">
        <v>1839</v>
      </c>
      <c r="C3" s="28" t="s">
        <v>4</v>
      </c>
    </row>
    <row r="4" spans="1:3">
      <c r="A4" s="30" t="s">
        <v>1840</v>
      </c>
      <c r="B4" s="33"/>
      <c r="C4" s="31">
        <v>420750</v>
      </c>
    </row>
    <row r="5" spans="1:3">
      <c r="A5" s="30" t="s">
        <v>1841</v>
      </c>
      <c r="B5" s="33"/>
      <c r="C5" s="31"/>
    </row>
    <row r="6" spans="1:3">
      <c r="A6" s="30" t="s">
        <v>1843</v>
      </c>
      <c r="B6" s="33"/>
      <c r="C6" s="31">
        <v>420750</v>
      </c>
    </row>
    <row r="7" spans="1:3">
      <c r="A7" s="30" t="s">
        <v>1842</v>
      </c>
      <c r="B7" s="31">
        <v>537200</v>
      </c>
      <c r="C7" s="33"/>
    </row>
    <row r="8" spans="1:3">
      <c r="A8" s="30" t="s">
        <v>1841</v>
      </c>
      <c r="B8" s="31"/>
      <c r="C8" s="33"/>
    </row>
    <row r="9" spans="1:3">
      <c r="A9" s="30" t="s">
        <v>1843</v>
      </c>
      <c r="B9" s="31">
        <v>537200</v>
      </c>
      <c r="C9" s="33"/>
    </row>
    <row r="10" spans="1:3">
      <c r="A10" s="30" t="s">
        <v>1844</v>
      </c>
      <c r="B10" s="33"/>
      <c r="C10" s="31">
        <v>117790</v>
      </c>
    </row>
    <row r="11" spans="1:3">
      <c r="A11" s="30" t="s">
        <v>1841</v>
      </c>
      <c r="B11" s="33"/>
      <c r="C11" s="31"/>
    </row>
    <row r="12" spans="1:3">
      <c r="A12" s="30" t="s">
        <v>1843</v>
      </c>
      <c r="B12" s="33"/>
      <c r="C12" s="31">
        <v>117790</v>
      </c>
    </row>
    <row r="13" spans="1:3">
      <c r="A13" s="30" t="s">
        <v>1845</v>
      </c>
      <c r="B13" s="33"/>
      <c r="C13" s="31">
        <v>2550</v>
      </c>
    </row>
    <row r="14" spans="1:3">
      <c r="A14" s="30" t="s">
        <v>1841</v>
      </c>
      <c r="B14" s="33"/>
      <c r="C14" s="31"/>
    </row>
    <row r="15" spans="1:3">
      <c r="A15" s="30" t="s">
        <v>1843</v>
      </c>
      <c r="B15" s="33"/>
      <c r="C15" s="31">
        <v>2550</v>
      </c>
    </row>
    <row r="16" spans="1:3">
      <c r="A16" s="30" t="s">
        <v>1846</v>
      </c>
      <c r="B16" s="33"/>
      <c r="C16" s="31">
        <v>535990</v>
      </c>
    </row>
    <row r="17" spans="1:3">
      <c r="A17" s="30" t="s">
        <v>1841</v>
      </c>
      <c r="B17" s="33"/>
      <c r="C17" s="31"/>
    </row>
    <row r="18" spans="1:3">
      <c r="A18" s="30" t="s">
        <v>1843</v>
      </c>
      <c r="B18" s="33"/>
      <c r="C18" s="31">
        <v>535990</v>
      </c>
    </row>
  </sheetData>
  <mergeCells count="2">
    <mergeCell ref="A1:C1"/>
    <mergeCell ref="A2:C2"/>
  </mergeCells>
  <pageMargins left="1.53541666666667" right="0.747916666666667" top="0.984027777777778" bottom="0.984027777777778" header="0.511805555555556" footer="0.511805555555556"/>
  <pageSetup paperSize="9" orientation="landscape"/>
  <headerFooter alignWithMargins="0"/>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F42"/>
  <sheetViews>
    <sheetView workbookViewId="0">
      <selection activeCell="J21" sqref="J21"/>
    </sheetView>
  </sheetViews>
  <sheetFormatPr defaultColWidth="9" defaultRowHeight="14.4" outlineLevelCol="5"/>
  <cols>
    <col min="1" max="1" width="22.5" customWidth="1"/>
    <col min="2" max="4" width="10" customWidth="1"/>
    <col min="5" max="5" width="9" customWidth="1"/>
    <col min="6" max="6" width="11.25" customWidth="1"/>
  </cols>
  <sheetData>
    <row r="1" ht="22.5" customHeight="1" spans="1:6">
      <c r="A1" s="25" t="s">
        <v>2542</v>
      </c>
      <c r="B1" s="25"/>
      <c r="C1" s="25"/>
      <c r="D1" s="25"/>
      <c r="E1" s="25"/>
      <c r="F1" s="25"/>
    </row>
    <row r="2" spans="1:6">
      <c r="A2" s="26"/>
      <c r="B2" s="26"/>
      <c r="C2" s="26"/>
      <c r="D2" s="26"/>
      <c r="E2" s="26"/>
      <c r="F2" s="26"/>
    </row>
    <row r="3" spans="1:6">
      <c r="A3" s="27" t="s">
        <v>1</v>
      </c>
      <c r="B3" s="27"/>
      <c r="C3" s="27"/>
      <c r="D3" s="27"/>
      <c r="E3" s="27"/>
      <c r="F3" s="27"/>
    </row>
    <row r="4" ht="36" spans="1:6">
      <c r="A4" s="28" t="s">
        <v>1765</v>
      </c>
      <c r="B4" s="28" t="s">
        <v>1839</v>
      </c>
      <c r="C4" s="28" t="s">
        <v>2035</v>
      </c>
      <c r="D4" s="28" t="s">
        <v>4</v>
      </c>
      <c r="E4" s="29" t="s">
        <v>2543</v>
      </c>
      <c r="F4" s="29" t="s">
        <v>2544</v>
      </c>
    </row>
    <row r="5" spans="1:6">
      <c r="A5" s="30" t="s">
        <v>2545</v>
      </c>
      <c r="B5" s="31">
        <f>SUM(B6:B19)</f>
        <v>95400</v>
      </c>
      <c r="C5" s="31">
        <f>SUM(C6:C20)</f>
        <v>95400</v>
      </c>
      <c r="D5" s="31">
        <f>SUM(D6:D20)</f>
        <v>98968</v>
      </c>
      <c r="E5" s="31">
        <f t="shared" ref="E5:F5" si="0">SUM(E6:E20)</f>
        <v>40505</v>
      </c>
      <c r="F5" s="31">
        <f t="shared" si="0"/>
        <v>58463</v>
      </c>
    </row>
    <row r="6" spans="1:6">
      <c r="A6" s="30" t="s">
        <v>2546</v>
      </c>
      <c r="B6" s="31">
        <v>53600</v>
      </c>
      <c r="C6" s="31">
        <v>53600</v>
      </c>
      <c r="D6" s="31">
        <v>47647</v>
      </c>
      <c r="E6" s="32">
        <v>21059</v>
      </c>
      <c r="F6" s="32">
        <f t="shared" ref="F6:F19" si="1">D6-E6</f>
        <v>26588</v>
      </c>
    </row>
    <row r="7" spans="1:6">
      <c r="A7" s="30" t="s">
        <v>2547</v>
      </c>
      <c r="B7" s="31">
        <v>7700</v>
      </c>
      <c r="C7" s="31">
        <v>7700</v>
      </c>
      <c r="D7" s="31">
        <v>8107</v>
      </c>
      <c r="E7" s="32">
        <v>2258</v>
      </c>
      <c r="F7" s="32">
        <f t="shared" si="1"/>
        <v>5849</v>
      </c>
    </row>
    <row r="8" spans="1:6">
      <c r="A8" s="30" t="s">
        <v>2548</v>
      </c>
      <c r="B8" s="31">
        <v>1590</v>
      </c>
      <c r="C8" s="31">
        <v>1590</v>
      </c>
      <c r="D8" s="31">
        <v>2879</v>
      </c>
      <c r="E8" s="32">
        <v>442</v>
      </c>
      <c r="F8" s="32">
        <f t="shared" si="1"/>
        <v>2437</v>
      </c>
    </row>
    <row r="9" spans="1:6">
      <c r="A9" s="30" t="s">
        <v>2549</v>
      </c>
      <c r="B9" s="31">
        <v>8800</v>
      </c>
      <c r="C9" s="31">
        <v>8800</v>
      </c>
      <c r="D9" s="31">
        <v>11064</v>
      </c>
      <c r="E9" s="32">
        <v>4516</v>
      </c>
      <c r="F9" s="32">
        <f t="shared" si="1"/>
        <v>6548</v>
      </c>
    </row>
    <row r="10" spans="1:6">
      <c r="A10" s="30" t="s">
        <v>2550</v>
      </c>
      <c r="B10" s="31">
        <v>3500</v>
      </c>
      <c r="C10" s="31">
        <v>3500</v>
      </c>
      <c r="D10" s="31">
        <v>3211</v>
      </c>
      <c r="E10" s="32">
        <v>1124</v>
      </c>
      <c r="F10" s="32">
        <f t="shared" si="1"/>
        <v>2087</v>
      </c>
    </row>
    <row r="11" spans="1:6">
      <c r="A11" s="30" t="s">
        <v>2551</v>
      </c>
      <c r="B11" s="31">
        <v>1100</v>
      </c>
      <c r="C11" s="31">
        <v>1100</v>
      </c>
      <c r="D11" s="31">
        <v>1450</v>
      </c>
      <c r="E11" s="32">
        <v>968</v>
      </c>
      <c r="F11" s="32">
        <f t="shared" si="1"/>
        <v>482</v>
      </c>
    </row>
    <row r="12" spans="1:6">
      <c r="A12" s="30" t="s">
        <v>2552</v>
      </c>
      <c r="B12" s="31">
        <v>890</v>
      </c>
      <c r="C12" s="31">
        <v>890</v>
      </c>
      <c r="D12" s="31">
        <v>858</v>
      </c>
      <c r="E12" s="32">
        <v>326</v>
      </c>
      <c r="F12" s="32">
        <f t="shared" si="1"/>
        <v>532</v>
      </c>
    </row>
    <row r="13" spans="1:6">
      <c r="A13" s="30" t="s">
        <v>2553</v>
      </c>
      <c r="B13" s="31">
        <v>1720</v>
      </c>
      <c r="C13" s="31">
        <v>1720</v>
      </c>
      <c r="D13" s="31">
        <v>1709</v>
      </c>
      <c r="E13" s="32">
        <v>966</v>
      </c>
      <c r="F13" s="32">
        <f t="shared" si="1"/>
        <v>743</v>
      </c>
    </row>
    <row r="14" spans="1:6">
      <c r="A14" s="30" t="s">
        <v>2554</v>
      </c>
      <c r="B14" s="31">
        <v>4600</v>
      </c>
      <c r="C14" s="31">
        <v>4600</v>
      </c>
      <c r="D14" s="31">
        <v>4311</v>
      </c>
      <c r="E14" s="32">
        <v>1693</v>
      </c>
      <c r="F14" s="32">
        <f t="shared" si="1"/>
        <v>2618</v>
      </c>
    </row>
    <row r="15" spans="1:6">
      <c r="A15" s="30" t="s">
        <v>2555</v>
      </c>
      <c r="B15" s="31">
        <v>1800</v>
      </c>
      <c r="C15" s="31">
        <v>1800</v>
      </c>
      <c r="D15" s="31">
        <v>1829</v>
      </c>
      <c r="E15" s="32">
        <v>25</v>
      </c>
      <c r="F15" s="32">
        <f t="shared" si="1"/>
        <v>1804</v>
      </c>
    </row>
    <row r="16" spans="1:6">
      <c r="A16" s="30" t="s">
        <v>2556</v>
      </c>
      <c r="B16" s="31">
        <v>100</v>
      </c>
      <c r="C16" s="31">
        <v>100</v>
      </c>
      <c r="D16" s="31">
        <v>6052</v>
      </c>
      <c r="E16" s="32">
        <v>222</v>
      </c>
      <c r="F16" s="32">
        <f t="shared" si="1"/>
        <v>5830</v>
      </c>
    </row>
    <row r="17" spans="1:6">
      <c r="A17" s="30" t="s">
        <v>2557</v>
      </c>
      <c r="B17" s="31">
        <v>8500</v>
      </c>
      <c r="C17" s="31">
        <v>8500</v>
      </c>
      <c r="D17" s="31">
        <v>8418</v>
      </c>
      <c r="E17" s="32">
        <v>5630</v>
      </c>
      <c r="F17" s="32">
        <f t="shared" si="1"/>
        <v>2788</v>
      </c>
    </row>
    <row r="18" spans="1:6">
      <c r="A18" s="30" t="s">
        <v>2558</v>
      </c>
      <c r="B18" s="31">
        <v>1220</v>
      </c>
      <c r="C18" s="31">
        <v>1220</v>
      </c>
      <c r="D18" s="31">
        <v>1145</v>
      </c>
      <c r="E18" s="32">
        <v>1145</v>
      </c>
      <c r="F18" s="32">
        <f t="shared" si="1"/>
        <v>0</v>
      </c>
    </row>
    <row r="19" spans="1:6">
      <c r="A19" s="30" t="s">
        <v>2559</v>
      </c>
      <c r="B19" s="31">
        <v>280</v>
      </c>
      <c r="C19" s="31">
        <v>280</v>
      </c>
      <c r="D19" s="31">
        <v>288</v>
      </c>
      <c r="E19" s="32">
        <v>131</v>
      </c>
      <c r="F19" s="32">
        <f t="shared" si="1"/>
        <v>157</v>
      </c>
    </row>
    <row r="20" spans="1:6">
      <c r="A20" s="30" t="s">
        <v>2560</v>
      </c>
      <c r="B20" s="31">
        <v>0</v>
      </c>
      <c r="C20" s="31">
        <v>0</v>
      </c>
      <c r="D20" s="31">
        <v>0</v>
      </c>
      <c r="E20" s="32"/>
      <c r="F20" s="32"/>
    </row>
    <row r="21" spans="1:6">
      <c r="A21" s="30" t="s">
        <v>2561</v>
      </c>
      <c r="B21" s="31">
        <f>SUM(B22:B27)</f>
        <v>46300</v>
      </c>
      <c r="C21" s="31">
        <f>SUM(C22:C27)</f>
        <v>46300</v>
      </c>
      <c r="D21" s="31">
        <f>SUM(D22:D27)</f>
        <v>48859</v>
      </c>
      <c r="E21" s="32">
        <f>SUM(E23:E27)</f>
        <v>547</v>
      </c>
      <c r="F21" s="32">
        <f>SUM(F22:F27)</f>
        <v>48312</v>
      </c>
    </row>
    <row r="22" spans="1:6">
      <c r="A22" s="30" t="s">
        <v>2562</v>
      </c>
      <c r="B22" s="31">
        <v>5120</v>
      </c>
      <c r="C22" s="31">
        <v>5120</v>
      </c>
      <c r="D22" s="31">
        <v>3262</v>
      </c>
      <c r="E22" s="32"/>
      <c r="F22" s="32">
        <f>D22</f>
        <v>3262</v>
      </c>
    </row>
    <row r="23" spans="1:6">
      <c r="A23" s="30" t="s">
        <v>2563</v>
      </c>
      <c r="B23" s="31">
        <v>20800</v>
      </c>
      <c r="C23" s="31">
        <v>20800</v>
      </c>
      <c r="D23" s="31">
        <v>25826</v>
      </c>
      <c r="E23" s="32"/>
      <c r="F23" s="32">
        <f>D23</f>
        <v>25826</v>
      </c>
    </row>
    <row r="24" spans="1:6">
      <c r="A24" s="30" t="s">
        <v>2564</v>
      </c>
      <c r="B24" s="31">
        <v>6800</v>
      </c>
      <c r="C24" s="31">
        <v>6800</v>
      </c>
      <c r="D24" s="31">
        <v>6846</v>
      </c>
      <c r="E24" s="32">
        <v>179</v>
      </c>
      <c r="F24" s="32">
        <f>D24-E24</f>
        <v>6667</v>
      </c>
    </row>
    <row r="25" spans="1:6">
      <c r="A25" s="30" t="s">
        <v>2565</v>
      </c>
      <c r="B25" s="31">
        <v>0</v>
      </c>
      <c r="C25" s="31">
        <v>0</v>
      </c>
      <c r="D25" s="31">
        <v>0</v>
      </c>
      <c r="E25" s="32"/>
      <c r="F25" s="32"/>
    </row>
    <row r="26" spans="1:6">
      <c r="A26" s="30" t="s">
        <v>2566</v>
      </c>
      <c r="B26" s="31">
        <v>12200</v>
      </c>
      <c r="C26" s="31">
        <v>12200</v>
      </c>
      <c r="D26" s="31">
        <v>11093</v>
      </c>
      <c r="E26" s="32">
        <v>137</v>
      </c>
      <c r="F26" s="32">
        <f>D26-E26</f>
        <v>10956</v>
      </c>
    </row>
    <row r="27" spans="1:6">
      <c r="A27" s="30" t="s">
        <v>1809</v>
      </c>
      <c r="B27" s="31">
        <v>1380</v>
      </c>
      <c r="C27" s="31">
        <v>1380</v>
      </c>
      <c r="D27" s="31">
        <v>1832</v>
      </c>
      <c r="E27" s="32">
        <v>231</v>
      </c>
      <c r="F27" s="32">
        <f>D27-E27</f>
        <v>1601</v>
      </c>
    </row>
    <row r="28" ht="15.6" spans="1:6">
      <c r="A28" s="36"/>
      <c r="B28" s="33"/>
      <c r="C28" s="33"/>
      <c r="D28" s="33"/>
      <c r="E28" s="32"/>
      <c r="F28" s="32"/>
    </row>
    <row r="29" ht="15.6" spans="1:6">
      <c r="A29" s="36"/>
      <c r="B29" s="33"/>
      <c r="C29" s="33"/>
      <c r="D29" s="33"/>
      <c r="E29" s="32"/>
      <c r="F29" s="32"/>
    </row>
    <row r="30" spans="1:6">
      <c r="A30" s="30"/>
      <c r="B30" s="33"/>
      <c r="C30" s="33"/>
      <c r="D30" s="33"/>
      <c r="E30" s="34"/>
      <c r="F30" s="34"/>
    </row>
    <row r="31" ht="15.6" spans="1:6">
      <c r="A31" s="30"/>
      <c r="B31" s="33"/>
      <c r="C31" s="33"/>
      <c r="D31" s="33"/>
      <c r="E31" s="37"/>
      <c r="F31" s="34"/>
    </row>
    <row r="32" spans="1:6">
      <c r="A32" s="30"/>
      <c r="B32" s="33"/>
      <c r="C32" s="33"/>
      <c r="D32" s="33"/>
      <c r="E32" s="34"/>
      <c r="F32" s="34"/>
    </row>
    <row r="33" spans="1:6">
      <c r="A33" s="30"/>
      <c r="B33" s="33"/>
      <c r="C33" s="33"/>
      <c r="D33" s="33"/>
      <c r="E33" s="34"/>
      <c r="F33" s="34"/>
    </row>
    <row r="34" spans="1:6">
      <c r="A34" s="30"/>
      <c r="B34" s="33"/>
      <c r="C34" s="33"/>
      <c r="D34" s="33"/>
      <c r="E34" s="34"/>
      <c r="F34" s="34"/>
    </row>
    <row r="35" spans="1:6">
      <c r="A35" s="30"/>
      <c r="B35" s="33"/>
      <c r="C35" s="33"/>
      <c r="D35" s="33"/>
      <c r="E35" s="34"/>
      <c r="F35" s="34"/>
    </row>
    <row r="36" spans="1:6">
      <c r="A36" s="30"/>
      <c r="B36" s="33"/>
      <c r="C36" s="33"/>
      <c r="D36" s="33"/>
      <c r="E36" s="34"/>
      <c r="F36" s="34"/>
    </row>
    <row r="37" spans="1:6">
      <c r="A37" s="30"/>
      <c r="B37" s="33"/>
      <c r="C37" s="33"/>
      <c r="D37" s="33"/>
      <c r="E37" s="34"/>
      <c r="F37" s="34"/>
    </row>
    <row r="38" spans="1:6">
      <c r="A38" s="30"/>
      <c r="B38" s="33"/>
      <c r="C38" s="33"/>
      <c r="D38" s="33"/>
      <c r="E38" s="34"/>
      <c r="F38" s="34"/>
    </row>
    <row r="39" spans="1:6">
      <c r="A39" s="30"/>
      <c r="B39" s="33"/>
      <c r="C39" s="33"/>
      <c r="D39" s="33"/>
      <c r="E39" s="34"/>
      <c r="F39" s="34"/>
    </row>
    <row r="40" spans="1:6">
      <c r="A40" s="30"/>
      <c r="B40" s="33"/>
      <c r="C40" s="33"/>
      <c r="D40" s="33"/>
      <c r="E40" s="34"/>
      <c r="F40" s="34"/>
    </row>
    <row r="41" spans="1:6">
      <c r="A41" s="28" t="s">
        <v>2038</v>
      </c>
      <c r="B41" s="31">
        <f>B5+B21</f>
        <v>141700</v>
      </c>
      <c r="C41" s="31">
        <f t="shared" ref="C41:F41" si="2">C5+C21</f>
        <v>141700</v>
      </c>
      <c r="D41" s="31">
        <f t="shared" si="2"/>
        <v>147827</v>
      </c>
      <c r="E41" s="31">
        <f t="shared" si="2"/>
        <v>41052</v>
      </c>
      <c r="F41" s="31">
        <f t="shared" si="2"/>
        <v>106775</v>
      </c>
    </row>
    <row r="42" ht="15.6" spans="1:6">
      <c r="A42" s="35"/>
      <c r="B42" s="35"/>
      <c r="C42" s="35"/>
      <c r="D42" s="35"/>
      <c r="E42" s="35"/>
      <c r="F42" s="35"/>
    </row>
  </sheetData>
  <mergeCells count="3">
    <mergeCell ref="A1:F1"/>
    <mergeCell ref="A2:F2"/>
    <mergeCell ref="A3:F3"/>
  </mergeCells>
  <pageMargins left="0.699305555555556" right="0.699305555555556" top="0.75" bottom="0.75" header="0.3" footer="0.3"/>
  <pageSetup paperSize="9" orientation="portrait"/>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F43"/>
  <sheetViews>
    <sheetView workbookViewId="0">
      <selection activeCell="F30" sqref="F30"/>
    </sheetView>
  </sheetViews>
  <sheetFormatPr defaultColWidth="9" defaultRowHeight="14.4" outlineLevelCol="5"/>
  <cols>
    <col min="1" max="1" width="24.75" customWidth="1"/>
    <col min="2" max="4" width="9" customWidth="1"/>
    <col min="5" max="5" width="12.8796296296296" customWidth="1"/>
    <col min="6" max="6" width="11.8796296296296" customWidth="1"/>
  </cols>
  <sheetData>
    <row r="1" ht="22.2" spans="1:6">
      <c r="A1" s="25" t="s">
        <v>2567</v>
      </c>
      <c r="B1" s="25"/>
      <c r="C1" s="25"/>
      <c r="D1" s="25"/>
      <c r="E1" s="25"/>
      <c r="F1" s="25"/>
    </row>
    <row r="2" spans="1:6">
      <c r="A2" s="26"/>
      <c r="B2" s="26"/>
      <c r="C2" s="26"/>
      <c r="D2" s="26"/>
      <c r="E2" s="26"/>
      <c r="F2" s="26"/>
    </row>
    <row r="3" spans="1:6">
      <c r="A3" s="27" t="s">
        <v>1</v>
      </c>
      <c r="B3" s="27"/>
      <c r="C3" s="27"/>
      <c r="D3" s="27"/>
      <c r="E3" s="27"/>
      <c r="F3" s="27"/>
    </row>
    <row r="4" ht="24" spans="1:6">
      <c r="A4" s="28" t="s">
        <v>1765</v>
      </c>
      <c r="B4" s="28" t="s">
        <v>1839</v>
      </c>
      <c r="C4" s="28" t="s">
        <v>2035</v>
      </c>
      <c r="D4" s="28" t="s">
        <v>4</v>
      </c>
      <c r="E4" s="29" t="s">
        <v>2543</v>
      </c>
      <c r="F4" s="29" t="s">
        <v>2544</v>
      </c>
    </row>
    <row r="5" spans="1:6">
      <c r="A5" s="30" t="s">
        <v>2568</v>
      </c>
      <c r="B5" s="31">
        <v>81368</v>
      </c>
      <c r="C5" s="31">
        <v>106175</v>
      </c>
      <c r="D5" s="31">
        <v>106175</v>
      </c>
      <c r="E5" s="31">
        <v>35512</v>
      </c>
      <c r="F5" s="31">
        <f>D5-E5</f>
        <v>70663</v>
      </c>
    </row>
    <row r="6" spans="1:6">
      <c r="A6" s="30" t="s">
        <v>2569</v>
      </c>
      <c r="B6" s="31">
        <v>0</v>
      </c>
      <c r="C6" s="31">
        <v>0</v>
      </c>
      <c r="D6" s="31">
        <v>0</v>
      </c>
      <c r="E6" s="32"/>
      <c r="F6" s="32"/>
    </row>
    <row r="7" spans="1:6">
      <c r="A7" s="30" t="s">
        <v>2570</v>
      </c>
      <c r="B7" s="31">
        <v>14</v>
      </c>
      <c r="C7" s="31">
        <v>79</v>
      </c>
      <c r="D7" s="31">
        <v>79</v>
      </c>
      <c r="E7" s="32"/>
      <c r="F7" s="32">
        <f>D7</f>
        <v>79</v>
      </c>
    </row>
    <row r="8" spans="1:6">
      <c r="A8" s="30" t="s">
        <v>2571</v>
      </c>
      <c r="B8" s="31">
        <v>4279</v>
      </c>
      <c r="C8" s="31">
        <v>2533</v>
      </c>
      <c r="D8" s="31">
        <v>2533</v>
      </c>
      <c r="E8" s="32">
        <v>25</v>
      </c>
      <c r="F8" s="32">
        <f t="shared" ref="F8:F16" si="0">D8-E8</f>
        <v>2508</v>
      </c>
    </row>
    <row r="9" spans="1:6">
      <c r="A9" s="30" t="s">
        <v>2572</v>
      </c>
      <c r="B9" s="31">
        <v>150742</v>
      </c>
      <c r="C9" s="31">
        <v>138305</v>
      </c>
      <c r="D9" s="31">
        <v>137535</v>
      </c>
      <c r="E9" s="32">
        <v>144</v>
      </c>
      <c r="F9" s="32">
        <f t="shared" si="0"/>
        <v>137391</v>
      </c>
    </row>
    <row r="10" spans="1:6">
      <c r="A10" s="30" t="s">
        <v>2573</v>
      </c>
      <c r="B10" s="31">
        <v>6995</v>
      </c>
      <c r="C10" s="31">
        <v>13135</v>
      </c>
      <c r="D10" s="31">
        <v>13135</v>
      </c>
      <c r="E10" s="32">
        <v>43</v>
      </c>
      <c r="F10" s="32">
        <f t="shared" si="0"/>
        <v>13092</v>
      </c>
    </row>
    <row r="11" spans="1:6">
      <c r="A11" s="30" t="s">
        <v>2574</v>
      </c>
      <c r="B11" s="31">
        <v>3933</v>
      </c>
      <c r="C11" s="31">
        <v>3835</v>
      </c>
      <c r="D11" s="31">
        <v>3835</v>
      </c>
      <c r="E11" s="32">
        <v>165</v>
      </c>
      <c r="F11" s="32">
        <f t="shared" si="0"/>
        <v>3670</v>
      </c>
    </row>
    <row r="12" spans="1:6">
      <c r="A12" s="30" t="s">
        <v>2575</v>
      </c>
      <c r="B12" s="31">
        <v>77509</v>
      </c>
      <c r="C12" s="31">
        <v>76215</v>
      </c>
      <c r="D12" s="31">
        <v>75650</v>
      </c>
      <c r="E12" s="32">
        <v>7631</v>
      </c>
      <c r="F12" s="32">
        <f t="shared" si="0"/>
        <v>68019</v>
      </c>
    </row>
    <row r="13" spans="1:6">
      <c r="A13" s="30" t="s">
        <v>2576</v>
      </c>
      <c r="B13" s="31">
        <v>42151</v>
      </c>
      <c r="C13" s="31">
        <v>43213</v>
      </c>
      <c r="D13" s="31">
        <v>42422</v>
      </c>
      <c r="E13" s="32">
        <v>162</v>
      </c>
      <c r="F13" s="32">
        <f t="shared" si="0"/>
        <v>42260</v>
      </c>
    </row>
    <row r="14" spans="1:6">
      <c r="A14" s="30" t="s">
        <v>2577</v>
      </c>
      <c r="B14" s="31">
        <v>6911</v>
      </c>
      <c r="C14" s="31">
        <v>6062</v>
      </c>
      <c r="D14" s="31">
        <v>3052</v>
      </c>
      <c r="E14" s="32">
        <v>2595</v>
      </c>
      <c r="F14" s="32">
        <f t="shared" si="0"/>
        <v>457</v>
      </c>
    </row>
    <row r="15" spans="1:6">
      <c r="A15" s="30" t="s">
        <v>2578</v>
      </c>
      <c r="B15" s="31">
        <v>34000</v>
      </c>
      <c r="C15" s="31">
        <v>24967</v>
      </c>
      <c r="D15" s="31">
        <v>24967</v>
      </c>
      <c r="E15" s="32">
        <v>9016</v>
      </c>
      <c r="F15" s="32">
        <f t="shared" si="0"/>
        <v>15951</v>
      </c>
    </row>
    <row r="16" spans="1:6">
      <c r="A16" s="30" t="s">
        <v>2579</v>
      </c>
      <c r="B16" s="31">
        <v>84967</v>
      </c>
      <c r="C16" s="31">
        <v>138603</v>
      </c>
      <c r="D16" s="31">
        <v>97611</v>
      </c>
      <c r="E16" s="32">
        <v>14495</v>
      </c>
      <c r="F16" s="32">
        <f t="shared" si="0"/>
        <v>83116</v>
      </c>
    </row>
    <row r="17" spans="1:6">
      <c r="A17" s="30" t="s">
        <v>2580</v>
      </c>
      <c r="B17" s="31">
        <v>34529</v>
      </c>
      <c r="C17" s="31">
        <v>38617</v>
      </c>
      <c r="D17" s="31">
        <v>34569</v>
      </c>
      <c r="E17" s="32"/>
      <c r="F17" s="32">
        <f>D17</f>
        <v>34569</v>
      </c>
    </row>
    <row r="18" spans="1:6">
      <c r="A18" s="30" t="s">
        <v>2581</v>
      </c>
      <c r="B18" s="31">
        <v>570</v>
      </c>
      <c r="C18" s="31">
        <v>917</v>
      </c>
      <c r="D18" s="31">
        <v>917</v>
      </c>
      <c r="E18" s="32"/>
      <c r="F18" s="32">
        <f>D18</f>
        <v>917</v>
      </c>
    </row>
    <row r="19" spans="1:6">
      <c r="A19" s="30" t="s">
        <v>2582</v>
      </c>
      <c r="B19" s="31">
        <v>398</v>
      </c>
      <c r="C19" s="31">
        <v>419</v>
      </c>
      <c r="D19" s="31">
        <v>419</v>
      </c>
      <c r="E19" s="32"/>
      <c r="F19" s="32">
        <f>D19</f>
        <v>419</v>
      </c>
    </row>
    <row r="20" spans="1:6">
      <c r="A20" s="30" t="s">
        <v>2583</v>
      </c>
      <c r="B20" s="31">
        <v>0</v>
      </c>
      <c r="C20" s="31">
        <v>0</v>
      </c>
      <c r="D20" s="31">
        <v>0</v>
      </c>
      <c r="E20" s="32"/>
      <c r="F20" s="32"/>
    </row>
    <row r="21" spans="1:6">
      <c r="A21" s="30" t="s">
        <v>2584</v>
      </c>
      <c r="B21" s="31">
        <v>0</v>
      </c>
      <c r="C21" s="31">
        <v>0</v>
      </c>
      <c r="D21" s="31">
        <v>0</v>
      </c>
      <c r="E21" s="32"/>
      <c r="F21" s="32"/>
    </row>
    <row r="22" spans="1:6">
      <c r="A22" s="30" t="s">
        <v>2585</v>
      </c>
      <c r="B22" s="31">
        <v>5004</v>
      </c>
      <c r="C22" s="31">
        <v>6175</v>
      </c>
      <c r="D22" s="31">
        <v>5521</v>
      </c>
      <c r="E22" s="32">
        <v>11</v>
      </c>
      <c r="F22" s="32">
        <f>D22-E22</f>
        <v>5510</v>
      </c>
    </row>
    <row r="23" spans="1:6">
      <c r="A23" s="30" t="s">
        <v>2586</v>
      </c>
      <c r="B23" s="31">
        <v>1747</v>
      </c>
      <c r="C23" s="31">
        <v>6369</v>
      </c>
      <c r="D23" s="31">
        <v>2159</v>
      </c>
      <c r="E23" s="32">
        <v>229</v>
      </c>
      <c r="F23" s="32">
        <f>D23-E23</f>
        <v>1930</v>
      </c>
    </row>
    <row r="24" spans="1:6">
      <c r="A24" s="30" t="s">
        <v>2587</v>
      </c>
      <c r="B24" s="31">
        <v>391</v>
      </c>
      <c r="C24" s="31">
        <v>920</v>
      </c>
      <c r="D24" s="31">
        <v>920</v>
      </c>
      <c r="E24" s="32"/>
      <c r="F24" s="32">
        <f>C24-D24</f>
        <v>0</v>
      </c>
    </row>
    <row r="25" spans="1:6">
      <c r="A25" s="30" t="s">
        <v>2588</v>
      </c>
      <c r="B25" s="31">
        <v>4759</v>
      </c>
      <c r="C25" s="31">
        <v>8954</v>
      </c>
      <c r="D25" s="31">
        <v>5006</v>
      </c>
      <c r="E25" s="32"/>
      <c r="F25" s="32">
        <f>C25-D25</f>
        <v>3948</v>
      </c>
    </row>
    <row r="26" spans="1:6">
      <c r="A26" s="30" t="s">
        <v>2589</v>
      </c>
      <c r="B26" s="31">
        <v>8000</v>
      </c>
      <c r="C26" s="31">
        <v>0</v>
      </c>
      <c r="D26" s="31">
        <v>0</v>
      </c>
      <c r="E26" s="32"/>
      <c r="F26" s="32"/>
    </row>
    <row r="27" spans="1:6">
      <c r="A27" s="30" t="s">
        <v>2590</v>
      </c>
      <c r="B27" s="31">
        <v>5291</v>
      </c>
      <c r="C27" s="31">
        <v>929</v>
      </c>
      <c r="D27" s="31">
        <v>929</v>
      </c>
      <c r="E27" s="32"/>
      <c r="F27" s="32">
        <f>C27-D27</f>
        <v>0</v>
      </c>
    </row>
    <row r="28" spans="1:6">
      <c r="A28" s="30" t="s">
        <v>2591</v>
      </c>
      <c r="B28" s="31"/>
      <c r="C28" s="31">
        <v>6498</v>
      </c>
      <c r="D28" s="31">
        <v>6498</v>
      </c>
      <c r="E28" s="32"/>
      <c r="F28" s="32">
        <f>C28-D28</f>
        <v>0</v>
      </c>
    </row>
    <row r="29" spans="1:6">
      <c r="A29" s="30" t="s">
        <v>2592</v>
      </c>
      <c r="B29" s="31"/>
      <c r="C29" s="31">
        <v>2</v>
      </c>
      <c r="D29" s="31">
        <v>2</v>
      </c>
      <c r="E29" s="32"/>
      <c r="F29" s="32">
        <f>C29-D29</f>
        <v>0</v>
      </c>
    </row>
    <row r="30" spans="1:6">
      <c r="A30" s="30"/>
      <c r="B30" s="33"/>
      <c r="C30" s="33"/>
      <c r="D30" s="33"/>
      <c r="E30" s="34"/>
      <c r="F30" s="34"/>
    </row>
    <row r="31" spans="1:6">
      <c r="A31" s="30"/>
      <c r="B31" s="33"/>
      <c r="C31" s="33"/>
      <c r="D31" s="33"/>
      <c r="E31" s="34"/>
      <c r="F31" s="34"/>
    </row>
    <row r="32" spans="1:6">
      <c r="A32" s="30"/>
      <c r="B32" s="33"/>
      <c r="C32" s="33"/>
      <c r="D32" s="33"/>
      <c r="E32" s="34"/>
      <c r="F32" s="34"/>
    </row>
    <row r="33" spans="1:6">
      <c r="A33" s="30"/>
      <c r="B33" s="33"/>
      <c r="C33" s="33"/>
      <c r="D33" s="33"/>
      <c r="E33" s="34"/>
      <c r="F33" s="34"/>
    </row>
    <row r="34" spans="1:6">
      <c r="A34" s="30"/>
      <c r="B34" s="33"/>
      <c r="C34" s="33"/>
      <c r="D34" s="33"/>
      <c r="E34" s="34"/>
      <c r="F34" s="34"/>
    </row>
    <row r="35" spans="1:6">
      <c r="A35" s="30"/>
      <c r="B35" s="33"/>
      <c r="C35" s="33"/>
      <c r="D35" s="33"/>
      <c r="E35" s="34"/>
      <c r="F35" s="34"/>
    </row>
    <row r="36" spans="1:6">
      <c r="A36" s="30"/>
      <c r="B36" s="33"/>
      <c r="C36" s="33"/>
      <c r="D36" s="33"/>
      <c r="E36" s="34"/>
      <c r="F36" s="34"/>
    </row>
    <row r="37" spans="1:6">
      <c r="A37" s="30"/>
      <c r="B37" s="33"/>
      <c r="C37" s="33"/>
      <c r="D37" s="33"/>
      <c r="E37" s="34"/>
      <c r="F37" s="34"/>
    </row>
    <row r="38" spans="1:6">
      <c r="A38" s="30"/>
      <c r="B38" s="33"/>
      <c r="C38" s="33"/>
      <c r="D38" s="33"/>
      <c r="E38" s="34"/>
      <c r="F38" s="34"/>
    </row>
    <row r="39" spans="1:6">
      <c r="A39" s="30"/>
      <c r="B39" s="33"/>
      <c r="C39" s="33"/>
      <c r="D39" s="33"/>
      <c r="E39" s="34"/>
      <c r="F39" s="34"/>
    </row>
    <row r="40" spans="1:6">
      <c r="A40" s="30"/>
      <c r="B40" s="33"/>
      <c r="C40" s="33"/>
      <c r="D40" s="33"/>
      <c r="E40" s="34"/>
      <c r="F40" s="34"/>
    </row>
    <row r="41" spans="1:6">
      <c r="A41" s="28" t="s">
        <v>2049</v>
      </c>
      <c r="B41" s="31"/>
      <c r="C41" s="31"/>
      <c r="D41" s="31"/>
      <c r="E41" s="34"/>
      <c r="F41" s="34"/>
    </row>
    <row r="42" spans="1:6">
      <c r="A42" s="29" t="s">
        <v>2049</v>
      </c>
      <c r="B42" s="32">
        <f>SUM(B5:B41)</f>
        <v>553558</v>
      </c>
      <c r="C42" s="32">
        <f t="shared" ref="B42:F42" si="1">SUM(C5:C41)</f>
        <v>622922</v>
      </c>
      <c r="D42" s="32">
        <f t="shared" si="1"/>
        <v>563934</v>
      </c>
      <c r="E42" s="32">
        <f t="shared" si="1"/>
        <v>70028</v>
      </c>
      <c r="F42" s="32">
        <f t="shared" si="1"/>
        <v>484499</v>
      </c>
    </row>
    <row r="43" ht="15.6" spans="1:6">
      <c r="A43" s="35"/>
      <c r="B43" s="35"/>
      <c r="C43" s="35"/>
      <c r="D43" s="35"/>
      <c r="E43" s="35"/>
      <c r="F43" s="35"/>
    </row>
  </sheetData>
  <mergeCells count="3">
    <mergeCell ref="A1:F1"/>
    <mergeCell ref="A2:F2"/>
    <mergeCell ref="A3:F3"/>
  </mergeCells>
  <pageMargins left="0.699305555555556" right="0.699305555555556" top="0.75" bottom="0.75" header="0.3" footer="0.3"/>
  <pageSetup paperSize="9" orientation="portrait"/>
  <headerFooter alignWithMargins="0"/>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DJ431"/>
  <sheetViews>
    <sheetView workbookViewId="0">
      <selection activeCell="AH19" sqref="A18:AH19"/>
    </sheetView>
  </sheetViews>
  <sheetFormatPr defaultColWidth="8.88888888888889" defaultRowHeight="13.2"/>
  <cols>
    <col min="1" max="3" width="3.13888888888889" style="1" customWidth="1"/>
    <col min="4" max="4" width="37.4259259259259" style="1" customWidth="1"/>
    <col min="5" max="114" width="16" style="1" customWidth="1"/>
    <col min="115" max="115" width="9.76851851851852" style="1"/>
    <col min="116" max="16384" width="8.88888888888889" style="1"/>
  </cols>
  <sheetData>
    <row r="1" s="1" customFormat="1" ht="28.2" spans="1:58">
      <c r="A1" s="2" t="s">
        <v>2593</v>
      </c>
      <c r="BF1" s="2"/>
    </row>
    <row r="2" s="1" customFormat="1" ht="15.6" spans="114:114">
      <c r="DJ2" s="14" t="s">
        <v>2594</v>
      </c>
    </row>
    <row r="3" s="1" customFormat="1" ht="15.6" spans="1:114">
      <c r="A3" s="3" t="s">
        <v>2595</v>
      </c>
      <c r="BF3" s="13" t="s">
        <v>2596</v>
      </c>
      <c r="DJ3" s="14" t="s">
        <v>2597</v>
      </c>
    </row>
    <row r="4" s="1" customFormat="1" ht="15.4" customHeight="1" spans="1:114">
      <c r="A4" s="4" t="s">
        <v>1838</v>
      </c>
      <c r="B4" s="5"/>
      <c r="C4" s="5"/>
      <c r="D4" s="5"/>
      <c r="E4" s="5" t="s">
        <v>1849</v>
      </c>
      <c r="F4" s="6" t="s">
        <v>2598</v>
      </c>
      <c r="G4" s="6"/>
      <c r="H4" s="6"/>
      <c r="I4" s="6"/>
      <c r="J4" s="6"/>
      <c r="K4" s="6"/>
      <c r="L4" s="6"/>
      <c r="M4" s="6"/>
      <c r="N4" s="6"/>
      <c r="O4" s="6"/>
      <c r="P4" s="6"/>
      <c r="Q4" s="6"/>
      <c r="R4" s="6"/>
      <c r="S4" s="6"/>
      <c r="T4" s="6" t="s">
        <v>2599</v>
      </c>
      <c r="U4" s="6"/>
      <c r="V4" s="6"/>
      <c r="W4" s="6"/>
      <c r="X4" s="6"/>
      <c r="Y4" s="6"/>
      <c r="Z4" s="6"/>
      <c r="AA4" s="6"/>
      <c r="AB4" s="6"/>
      <c r="AC4" s="6"/>
      <c r="AD4" s="6"/>
      <c r="AE4" s="6"/>
      <c r="AF4" s="6"/>
      <c r="AG4" s="6"/>
      <c r="AH4" s="6"/>
      <c r="AI4" s="6"/>
      <c r="AJ4" s="6"/>
      <c r="AK4" s="6"/>
      <c r="AL4" s="6"/>
      <c r="AM4" s="6"/>
      <c r="AN4" s="6"/>
      <c r="AO4" s="6"/>
      <c r="AP4" s="6"/>
      <c r="AQ4" s="6"/>
      <c r="AR4" s="6"/>
      <c r="AS4" s="6"/>
      <c r="AT4" s="6"/>
      <c r="AU4" s="6"/>
      <c r="AV4" s="6" t="s">
        <v>1736</v>
      </c>
      <c r="AW4" s="6"/>
      <c r="AX4" s="6"/>
      <c r="AY4" s="6"/>
      <c r="AZ4" s="6"/>
      <c r="BA4" s="6"/>
      <c r="BB4" s="6"/>
      <c r="BC4" s="6"/>
      <c r="BD4" s="6"/>
      <c r="BE4" s="6"/>
      <c r="BF4" s="6"/>
      <c r="BG4" s="6"/>
      <c r="BH4" s="6"/>
      <c r="BI4" s="6" t="s">
        <v>1745</v>
      </c>
      <c r="BJ4" s="6"/>
      <c r="BK4" s="6"/>
      <c r="BL4" s="6"/>
      <c r="BM4" s="6"/>
      <c r="BN4" s="6" t="s">
        <v>2600</v>
      </c>
      <c r="BO4" s="6"/>
      <c r="BP4" s="6"/>
      <c r="BQ4" s="6"/>
      <c r="BR4" s="6"/>
      <c r="BS4" s="6"/>
      <c r="BT4" s="6"/>
      <c r="BU4" s="6"/>
      <c r="BV4" s="6"/>
      <c r="BW4" s="6"/>
      <c r="BX4" s="6"/>
      <c r="BY4" s="6"/>
      <c r="BZ4" s="6"/>
      <c r="CA4" s="6" t="s">
        <v>2601</v>
      </c>
      <c r="CB4" s="6"/>
      <c r="CC4" s="6"/>
      <c r="CD4" s="6"/>
      <c r="CE4" s="6"/>
      <c r="CF4" s="6"/>
      <c r="CG4" s="6"/>
      <c r="CH4" s="6"/>
      <c r="CI4" s="6"/>
      <c r="CJ4" s="6"/>
      <c r="CK4" s="6"/>
      <c r="CL4" s="6"/>
      <c r="CM4" s="6"/>
      <c r="CN4" s="6"/>
      <c r="CO4" s="6"/>
      <c r="CP4" s="6"/>
      <c r="CQ4" s="6"/>
      <c r="CR4" s="6" t="s">
        <v>2602</v>
      </c>
      <c r="CS4" s="6"/>
      <c r="CT4" s="6"/>
      <c r="CU4" s="6" t="s">
        <v>1727</v>
      </c>
      <c r="CV4" s="6"/>
      <c r="CW4" s="6"/>
      <c r="CX4" s="6"/>
      <c r="CY4" s="6"/>
      <c r="CZ4" s="6"/>
      <c r="DA4" s="6" t="s">
        <v>1742</v>
      </c>
      <c r="DB4" s="6"/>
      <c r="DC4" s="6"/>
      <c r="DD4" s="6"/>
      <c r="DE4" s="6" t="s">
        <v>1750</v>
      </c>
      <c r="DF4" s="6"/>
      <c r="DG4" s="6"/>
      <c r="DH4" s="6"/>
      <c r="DI4" s="6"/>
      <c r="DJ4" s="15"/>
    </row>
    <row r="5" s="1" customFormat="1" ht="15.4" customHeight="1" spans="1:114">
      <c r="A5" s="7" t="s">
        <v>2603</v>
      </c>
      <c r="B5" s="8"/>
      <c r="C5" s="8"/>
      <c r="D5" s="8" t="s">
        <v>3</v>
      </c>
      <c r="E5" s="8"/>
      <c r="F5" s="8" t="s">
        <v>2604</v>
      </c>
      <c r="G5" s="8" t="s">
        <v>2605</v>
      </c>
      <c r="H5" s="8" t="s">
        <v>2606</v>
      </c>
      <c r="I5" s="8" t="s">
        <v>2607</v>
      </c>
      <c r="J5" s="8" t="s">
        <v>2608</v>
      </c>
      <c r="K5" s="8" t="s">
        <v>2609</v>
      </c>
      <c r="L5" s="8" t="s">
        <v>2610</v>
      </c>
      <c r="M5" s="8" t="s">
        <v>2611</v>
      </c>
      <c r="N5" s="8" t="s">
        <v>2612</v>
      </c>
      <c r="O5" s="8" t="s">
        <v>2613</v>
      </c>
      <c r="P5" s="8" t="s">
        <v>2614</v>
      </c>
      <c r="Q5" s="8" t="s">
        <v>2615</v>
      </c>
      <c r="R5" s="8" t="s">
        <v>2616</v>
      </c>
      <c r="S5" s="8" t="s">
        <v>2617</v>
      </c>
      <c r="T5" s="8" t="s">
        <v>2604</v>
      </c>
      <c r="U5" s="8" t="s">
        <v>2618</v>
      </c>
      <c r="V5" s="8" t="s">
        <v>2619</v>
      </c>
      <c r="W5" s="8" t="s">
        <v>2620</v>
      </c>
      <c r="X5" s="8" t="s">
        <v>2621</v>
      </c>
      <c r="Y5" s="8" t="s">
        <v>2622</v>
      </c>
      <c r="Z5" s="8" t="s">
        <v>2623</v>
      </c>
      <c r="AA5" s="8" t="s">
        <v>2624</v>
      </c>
      <c r="AB5" s="8" t="s">
        <v>2625</v>
      </c>
      <c r="AC5" s="8" t="s">
        <v>2626</v>
      </c>
      <c r="AD5" s="8" t="s">
        <v>2627</v>
      </c>
      <c r="AE5" s="8" t="s">
        <v>2628</v>
      </c>
      <c r="AF5" s="8" t="s">
        <v>2629</v>
      </c>
      <c r="AG5" s="8" t="s">
        <v>2630</v>
      </c>
      <c r="AH5" s="8" t="s">
        <v>2631</v>
      </c>
      <c r="AI5" s="8" t="s">
        <v>2632</v>
      </c>
      <c r="AJ5" s="8" t="s">
        <v>2357</v>
      </c>
      <c r="AK5" s="8" t="s">
        <v>2633</v>
      </c>
      <c r="AL5" s="8" t="s">
        <v>2634</v>
      </c>
      <c r="AM5" s="8" t="s">
        <v>2635</v>
      </c>
      <c r="AN5" s="8" t="s">
        <v>2636</v>
      </c>
      <c r="AO5" s="8" t="s">
        <v>2637</v>
      </c>
      <c r="AP5" s="8" t="s">
        <v>2638</v>
      </c>
      <c r="AQ5" s="8" t="s">
        <v>2639</v>
      </c>
      <c r="AR5" s="8" t="s">
        <v>2356</v>
      </c>
      <c r="AS5" s="8" t="s">
        <v>2640</v>
      </c>
      <c r="AT5" s="8" t="s">
        <v>2641</v>
      </c>
      <c r="AU5" s="8" t="s">
        <v>2642</v>
      </c>
      <c r="AV5" s="8" t="s">
        <v>2604</v>
      </c>
      <c r="AW5" s="8" t="s">
        <v>2643</v>
      </c>
      <c r="AX5" s="8" t="s">
        <v>2644</v>
      </c>
      <c r="AY5" s="8" t="s">
        <v>2645</v>
      </c>
      <c r="AZ5" s="8" t="s">
        <v>2646</v>
      </c>
      <c r="BA5" s="8" t="s">
        <v>2647</v>
      </c>
      <c r="BB5" s="8" t="s">
        <v>2648</v>
      </c>
      <c r="BC5" s="8" t="s">
        <v>2649</v>
      </c>
      <c r="BD5" s="8" t="s">
        <v>2650</v>
      </c>
      <c r="BE5" s="8" t="s">
        <v>2651</v>
      </c>
      <c r="BF5" s="8" t="s">
        <v>2652</v>
      </c>
      <c r="BG5" s="8" t="s">
        <v>2653</v>
      </c>
      <c r="BH5" s="8" t="s">
        <v>2654</v>
      </c>
      <c r="BI5" s="8" t="s">
        <v>2604</v>
      </c>
      <c r="BJ5" s="8" t="s">
        <v>2655</v>
      </c>
      <c r="BK5" s="8" t="s">
        <v>2656</v>
      </c>
      <c r="BL5" s="8" t="s">
        <v>2657</v>
      </c>
      <c r="BM5" s="8" t="s">
        <v>2658</v>
      </c>
      <c r="BN5" s="8" t="s">
        <v>2604</v>
      </c>
      <c r="BO5" s="8" t="s">
        <v>2659</v>
      </c>
      <c r="BP5" s="8" t="s">
        <v>2660</v>
      </c>
      <c r="BQ5" s="8" t="s">
        <v>2661</v>
      </c>
      <c r="BR5" s="8" t="s">
        <v>2662</v>
      </c>
      <c r="BS5" s="8" t="s">
        <v>2663</v>
      </c>
      <c r="BT5" s="8" t="s">
        <v>2664</v>
      </c>
      <c r="BU5" s="8" t="s">
        <v>2665</v>
      </c>
      <c r="BV5" s="8" t="s">
        <v>2666</v>
      </c>
      <c r="BW5" s="8" t="s">
        <v>2667</v>
      </c>
      <c r="BX5" s="8" t="s">
        <v>2668</v>
      </c>
      <c r="BY5" s="8" t="s">
        <v>2669</v>
      </c>
      <c r="BZ5" s="8" t="s">
        <v>2670</v>
      </c>
      <c r="CA5" s="8" t="s">
        <v>2604</v>
      </c>
      <c r="CB5" s="8" t="s">
        <v>2659</v>
      </c>
      <c r="CC5" s="8" t="s">
        <v>2660</v>
      </c>
      <c r="CD5" s="8" t="s">
        <v>2661</v>
      </c>
      <c r="CE5" s="8" t="s">
        <v>2662</v>
      </c>
      <c r="CF5" s="8" t="s">
        <v>2663</v>
      </c>
      <c r="CG5" s="8" t="s">
        <v>2664</v>
      </c>
      <c r="CH5" s="8" t="s">
        <v>2665</v>
      </c>
      <c r="CI5" s="8" t="s">
        <v>2671</v>
      </c>
      <c r="CJ5" s="8" t="s">
        <v>2672</v>
      </c>
      <c r="CK5" s="8" t="s">
        <v>2673</v>
      </c>
      <c r="CL5" s="8" t="s">
        <v>2674</v>
      </c>
      <c r="CM5" s="8" t="s">
        <v>2666</v>
      </c>
      <c r="CN5" s="8" t="s">
        <v>2667</v>
      </c>
      <c r="CO5" s="8" t="s">
        <v>2668</v>
      </c>
      <c r="CP5" s="8" t="s">
        <v>2669</v>
      </c>
      <c r="CQ5" s="8" t="s">
        <v>2675</v>
      </c>
      <c r="CR5" s="8" t="s">
        <v>2604</v>
      </c>
      <c r="CS5" s="8" t="s">
        <v>2676</v>
      </c>
      <c r="CT5" s="8" t="s">
        <v>2677</v>
      </c>
      <c r="CU5" s="8" t="s">
        <v>2604</v>
      </c>
      <c r="CV5" s="8" t="s">
        <v>2676</v>
      </c>
      <c r="CW5" s="8" t="s">
        <v>2678</v>
      </c>
      <c r="CX5" s="8" t="s">
        <v>2679</v>
      </c>
      <c r="CY5" s="8" t="s">
        <v>2680</v>
      </c>
      <c r="CZ5" s="8" t="s">
        <v>2677</v>
      </c>
      <c r="DA5" s="8" t="s">
        <v>2604</v>
      </c>
      <c r="DB5" s="8" t="s">
        <v>2681</v>
      </c>
      <c r="DC5" s="8" t="s">
        <v>2682</v>
      </c>
      <c r="DD5" s="8" t="s">
        <v>2683</v>
      </c>
      <c r="DE5" s="8" t="s">
        <v>2604</v>
      </c>
      <c r="DF5" s="8" t="s">
        <v>2684</v>
      </c>
      <c r="DG5" s="8" t="s">
        <v>2685</v>
      </c>
      <c r="DH5" s="8" t="s">
        <v>2686</v>
      </c>
      <c r="DI5" s="8" t="s">
        <v>2687</v>
      </c>
      <c r="DJ5" s="16" t="s">
        <v>1750</v>
      </c>
    </row>
    <row r="6" s="1" customFormat="1" ht="15.4" customHeight="1" spans="1:114">
      <c r="A6" s="7"/>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16"/>
    </row>
    <row r="7" s="1" customFormat="1" ht="15.4" customHeight="1" spans="1:114">
      <c r="A7" s="7"/>
      <c r="B7" s="8"/>
      <c r="C7" s="8"/>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16"/>
    </row>
    <row r="8" s="1" customFormat="1" ht="15.4" customHeight="1" spans="1:114">
      <c r="A8" s="7" t="s">
        <v>2688</v>
      </c>
      <c r="B8" s="8" t="s">
        <v>2689</v>
      </c>
      <c r="C8" s="8" t="s">
        <v>2690</v>
      </c>
      <c r="D8" s="8" t="s">
        <v>2691</v>
      </c>
      <c r="E8" s="8" t="s">
        <v>2692</v>
      </c>
      <c r="F8" s="8" t="s">
        <v>2693</v>
      </c>
      <c r="G8" s="8" t="s">
        <v>2694</v>
      </c>
      <c r="H8" s="8" t="s">
        <v>2695</v>
      </c>
      <c r="I8" s="8" t="s">
        <v>2696</v>
      </c>
      <c r="J8" s="8" t="s">
        <v>2697</v>
      </c>
      <c r="K8" s="8" t="s">
        <v>2698</v>
      </c>
      <c r="L8" s="8" t="s">
        <v>2699</v>
      </c>
      <c r="M8" s="8" t="s">
        <v>2700</v>
      </c>
      <c r="N8" s="8" t="s">
        <v>2701</v>
      </c>
      <c r="O8" s="8" t="s">
        <v>2702</v>
      </c>
      <c r="P8" s="8" t="s">
        <v>2703</v>
      </c>
      <c r="Q8" s="8" t="s">
        <v>2704</v>
      </c>
      <c r="R8" s="8" t="s">
        <v>2705</v>
      </c>
      <c r="S8" s="8" t="s">
        <v>2706</v>
      </c>
      <c r="T8" s="8" t="s">
        <v>2707</v>
      </c>
      <c r="U8" s="8" t="s">
        <v>2708</v>
      </c>
      <c r="V8" s="8" t="s">
        <v>2709</v>
      </c>
      <c r="W8" s="8" t="s">
        <v>2710</v>
      </c>
      <c r="X8" s="8" t="s">
        <v>2711</v>
      </c>
      <c r="Y8" s="8" t="s">
        <v>2712</v>
      </c>
      <c r="Z8" s="8" t="s">
        <v>2713</v>
      </c>
      <c r="AA8" s="8" t="s">
        <v>2714</v>
      </c>
      <c r="AB8" s="8" t="s">
        <v>2715</v>
      </c>
      <c r="AC8" s="8" t="s">
        <v>2716</v>
      </c>
      <c r="AD8" s="8" t="s">
        <v>2717</v>
      </c>
      <c r="AE8" s="8" t="s">
        <v>2718</v>
      </c>
      <c r="AF8" s="8" t="s">
        <v>2719</v>
      </c>
      <c r="AG8" s="8" t="s">
        <v>2720</v>
      </c>
      <c r="AH8" s="8" t="s">
        <v>2721</v>
      </c>
      <c r="AI8" s="8" t="s">
        <v>2722</v>
      </c>
      <c r="AJ8" s="8" t="s">
        <v>2723</v>
      </c>
      <c r="AK8" s="8" t="s">
        <v>2724</v>
      </c>
      <c r="AL8" s="8" t="s">
        <v>2725</v>
      </c>
      <c r="AM8" s="8" t="s">
        <v>2726</v>
      </c>
      <c r="AN8" s="8" t="s">
        <v>2727</v>
      </c>
      <c r="AO8" s="8" t="s">
        <v>2728</v>
      </c>
      <c r="AP8" s="8" t="s">
        <v>2729</v>
      </c>
      <c r="AQ8" s="8" t="s">
        <v>2730</v>
      </c>
      <c r="AR8" s="8" t="s">
        <v>2731</v>
      </c>
      <c r="AS8" s="8" t="s">
        <v>2732</v>
      </c>
      <c r="AT8" s="8" t="s">
        <v>2733</v>
      </c>
      <c r="AU8" s="8" t="s">
        <v>2734</v>
      </c>
      <c r="AV8" s="8" t="s">
        <v>2735</v>
      </c>
      <c r="AW8" s="8" t="s">
        <v>2736</v>
      </c>
      <c r="AX8" s="8" t="s">
        <v>2737</v>
      </c>
      <c r="AY8" s="8" t="s">
        <v>2738</v>
      </c>
      <c r="AZ8" s="8" t="s">
        <v>2739</v>
      </c>
      <c r="BA8" s="8" t="s">
        <v>2740</v>
      </c>
      <c r="BB8" s="8" t="s">
        <v>2741</v>
      </c>
      <c r="BC8" s="8" t="s">
        <v>2742</v>
      </c>
      <c r="BD8" s="8" t="s">
        <v>2743</v>
      </c>
      <c r="BE8" s="8" t="s">
        <v>2744</v>
      </c>
      <c r="BF8" s="8" t="s">
        <v>2745</v>
      </c>
      <c r="BG8" s="8" t="s">
        <v>2746</v>
      </c>
      <c r="BH8" s="8" t="s">
        <v>2747</v>
      </c>
      <c r="BI8" s="8" t="s">
        <v>2748</v>
      </c>
      <c r="BJ8" s="8" t="s">
        <v>2749</v>
      </c>
      <c r="BK8" s="8" t="s">
        <v>2750</v>
      </c>
      <c r="BL8" s="8" t="s">
        <v>2751</v>
      </c>
      <c r="BM8" s="8" t="s">
        <v>2752</v>
      </c>
      <c r="BN8" s="8" t="s">
        <v>2753</v>
      </c>
      <c r="BO8" s="8" t="s">
        <v>2754</v>
      </c>
      <c r="BP8" s="8" t="s">
        <v>2755</v>
      </c>
      <c r="BQ8" s="8" t="s">
        <v>2756</v>
      </c>
      <c r="BR8" s="8" t="s">
        <v>2757</v>
      </c>
      <c r="BS8" s="8" t="s">
        <v>2758</v>
      </c>
      <c r="BT8" s="8" t="s">
        <v>2759</v>
      </c>
      <c r="BU8" s="8" t="s">
        <v>2760</v>
      </c>
      <c r="BV8" s="8" t="s">
        <v>2761</v>
      </c>
      <c r="BW8" s="8" t="s">
        <v>2762</v>
      </c>
      <c r="BX8" s="8" t="s">
        <v>2763</v>
      </c>
      <c r="BY8" s="8" t="s">
        <v>2764</v>
      </c>
      <c r="BZ8" s="8" t="s">
        <v>2765</v>
      </c>
      <c r="CA8" s="8" t="s">
        <v>2766</v>
      </c>
      <c r="CB8" s="8" t="s">
        <v>2767</v>
      </c>
      <c r="CC8" s="8" t="s">
        <v>2768</v>
      </c>
      <c r="CD8" s="8" t="s">
        <v>2769</v>
      </c>
      <c r="CE8" s="8" t="s">
        <v>2770</v>
      </c>
      <c r="CF8" s="8" t="s">
        <v>2771</v>
      </c>
      <c r="CG8" s="8" t="s">
        <v>2772</v>
      </c>
      <c r="CH8" s="8" t="s">
        <v>2773</v>
      </c>
      <c r="CI8" s="8" t="s">
        <v>2774</v>
      </c>
      <c r="CJ8" s="8" t="s">
        <v>2775</v>
      </c>
      <c r="CK8" s="8" t="s">
        <v>2776</v>
      </c>
      <c r="CL8" s="8" t="s">
        <v>2777</v>
      </c>
      <c r="CM8" s="8" t="s">
        <v>2778</v>
      </c>
      <c r="CN8" s="8" t="s">
        <v>2779</v>
      </c>
      <c r="CO8" s="8" t="s">
        <v>2780</v>
      </c>
      <c r="CP8" s="8" t="s">
        <v>2781</v>
      </c>
      <c r="CQ8" s="8" t="s">
        <v>2782</v>
      </c>
      <c r="CR8" s="8" t="s">
        <v>2783</v>
      </c>
      <c r="CS8" s="8" t="s">
        <v>2784</v>
      </c>
      <c r="CT8" s="8" t="s">
        <v>2785</v>
      </c>
      <c r="CU8" s="8" t="s">
        <v>2786</v>
      </c>
      <c r="CV8" s="8" t="s">
        <v>2787</v>
      </c>
      <c r="CW8" s="8" t="s">
        <v>2788</v>
      </c>
      <c r="CX8" s="8" t="s">
        <v>2789</v>
      </c>
      <c r="CY8" s="8" t="s">
        <v>2790</v>
      </c>
      <c r="CZ8" s="8" t="s">
        <v>2791</v>
      </c>
      <c r="DA8" s="8" t="s">
        <v>2792</v>
      </c>
      <c r="DB8" s="8" t="s">
        <v>2793</v>
      </c>
      <c r="DC8" s="8" t="s">
        <v>2794</v>
      </c>
      <c r="DD8" s="8" t="s">
        <v>2795</v>
      </c>
      <c r="DE8" s="8" t="s">
        <v>2796</v>
      </c>
      <c r="DF8" s="8" t="s">
        <v>2797</v>
      </c>
      <c r="DG8" s="8" t="s">
        <v>2798</v>
      </c>
      <c r="DH8" s="8" t="s">
        <v>2799</v>
      </c>
      <c r="DI8" s="8" t="s">
        <v>2800</v>
      </c>
      <c r="DJ8" s="16" t="s">
        <v>2801</v>
      </c>
    </row>
    <row r="9" s="1" customFormat="1" ht="15.4" customHeight="1" spans="1:114">
      <c r="A9" s="7"/>
      <c r="B9" s="8"/>
      <c r="C9" s="8"/>
      <c r="D9" s="8" t="s">
        <v>1849</v>
      </c>
      <c r="E9" s="9">
        <v>6114990158.45</v>
      </c>
      <c r="F9" s="9">
        <v>2025991536.17</v>
      </c>
      <c r="G9" s="9">
        <v>1205610281.4</v>
      </c>
      <c r="H9" s="9">
        <v>199224458.72</v>
      </c>
      <c r="I9" s="9">
        <v>34832568.03</v>
      </c>
      <c r="J9" s="9">
        <v>1841075.1</v>
      </c>
      <c r="K9" s="9">
        <v>84594558.42</v>
      </c>
      <c r="L9" s="9">
        <v>175181242.72</v>
      </c>
      <c r="M9" s="9">
        <v>28500505.97</v>
      </c>
      <c r="N9" s="9">
        <v>94153564.98</v>
      </c>
      <c r="O9" s="9">
        <v>26647.34</v>
      </c>
      <c r="P9" s="9">
        <v>25510390.94</v>
      </c>
      <c r="Q9" s="9">
        <v>120466505.56</v>
      </c>
      <c r="R9" s="9">
        <v>6224200</v>
      </c>
      <c r="S9" s="9">
        <v>49825536.99</v>
      </c>
      <c r="T9" s="9">
        <v>987120450.15</v>
      </c>
      <c r="U9" s="9">
        <v>282040316.68</v>
      </c>
      <c r="V9" s="9">
        <v>38555870.7</v>
      </c>
      <c r="W9" s="9">
        <v>870983</v>
      </c>
      <c r="X9" s="9">
        <v>347587.74</v>
      </c>
      <c r="Y9" s="9">
        <v>24399276.8</v>
      </c>
      <c r="Z9" s="9">
        <v>29256726.45</v>
      </c>
      <c r="AA9" s="9">
        <v>3281994.84</v>
      </c>
      <c r="AB9" s="9">
        <v>184197.2</v>
      </c>
      <c r="AC9" s="9">
        <v>20684766.92</v>
      </c>
      <c r="AD9" s="9">
        <v>29741631.01</v>
      </c>
      <c r="AE9" s="12" t="s">
        <v>2306</v>
      </c>
      <c r="AF9" s="9">
        <v>92432121.62</v>
      </c>
      <c r="AG9" s="9">
        <v>19435377.37</v>
      </c>
      <c r="AH9" s="9">
        <v>15300037.61</v>
      </c>
      <c r="AI9" s="9">
        <v>12611743.59</v>
      </c>
      <c r="AJ9" s="9">
        <v>15436357.6</v>
      </c>
      <c r="AK9" s="9">
        <v>44836976.08</v>
      </c>
      <c r="AL9" s="9">
        <v>711483</v>
      </c>
      <c r="AM9" s="9">
        <v>3295879.88</v>
      </c>
      <c r="AN9" s="9">
        <v>57462318.01</v>
      </c>
      <c r="AO9" s="9">
        <v>184475234.24</v>
      </c>
      <c r="AP9" s="9">
        <v>7384669.75</v>
      </c>
      <c r="AQ9" s="9">
        <v>12928821.21</v>
      </c>
      <c r="AR9" s="9">
        <v>14836229.78</v>
      </c>
      <c r="AS9" s="9">
        <v>17902330.29</v>
      </c>
      <c r="AT9" s="9">
        <v>13906.82</v>
      </c>
      <c r="AU9" s="9">
        <v>58693611.96</v>
      </c>
      <c r="AV9" s="9">
        <v>1233768386.28</v>
      </c>
      <c r="AW9" s="9">
        <v>798385.2</v>
      </c>
      <c r="AX9" s="9">
        <v>61853995.54</v>
      </c>
      <c r="AY9" s="12" t="s">
        <v>2306</v>
      </c>
      <c r="AZ9" s="9">
        <v>32394415.29</v>
      </c>
      <c r="BA9" s="9">
        <v>598411569.26</v>
      </c>
      <c r="BB9" s="9">
        <v>61671015.11</v>
      </c>
      <c r="BC9" s="9">
        <v>185116769.11</v>
      </c>
      <c r="BD9" s="9">
        <v>46504183</v>
      </c>
      <c r="BE9" s="9">
        <v>20902813.06</v>
      </c>
      <c r="BF9" s="9">
        <v>218897483</v>
      </c>
      <c r="BG9" s="9">
        <v>230000</v>
      </c>
      <c r="BH9" s="9">
        <v>6987757.71</v>
      </c>
      <c r="BI9" s="9">
        <v>16807.5</v>
      </c>
      <c r="BJ9" s="12" t="s">
        <v>2306</v>
      </c>
      <c r="BK9" s="9">
        <v>16807.5</v>
      </c>
      <c r="BL9" s="12" t="s">
        <v>2306</v>
      </c>
      <c r="BM9" s="12" t="s">
        <v>2306</v>
      </c>
      <c r="BN9" s="9">
        <v>260299074.56</v>
      </c>
      <c r="BO9" s="9">
        <v>74572647</v>
      </c>
      <c r="BP9" s="9">
        <v>649168.8</v>
      </c>
      <c r="BQ9" s="9">
        <v>216001</v>
      </c>
      <c r="BR9" s="9">
        <v>184161257.76</v>
      </c>
      <c r="BS9" s="9">
        <v>700000</v>
      </c>
      <c r="BT9" s="12" t="s">
        <v>2306</v>
      </c>
      <c r="BU9" s="12" t="s">
        <v>2306</v>
      </c>
      <c r="BV9" s="12" t="s">
        <v>2306</v>
      </c>
      <c r="BW9" s="12" t="s">
        <v>2306</v>
      </c>
      <c r="BX9" s="12" t="s">
        <v>2306</v>
      </c>
      <c r="BY9" s="12" t="s">
        <v>2306</v>
      </c>
      <c r="BZ9" s="12" t="s">
        <v>2306</v>
      </c>
      <c r="CA9" s="9">
        <v>1142186687.48</v>
      </c>
      <c r="CB9" s="9">
        <v>17778125.9</v>
      </c>
      <c r="CC9" s="9">
        <v>33730247.19</v>
      </c>
      <c r="CD9" s="9">
        <v>20861606.14</v>
      </c>
      <c r="CE9" s="9">
        <v>1023653667.82</v>
      </c>
      <c r="CF9" s="9">
        <v>8891232.26</v>
      </c>
      <c r="CG9" s="9">
        <v>8222817.2</v>
      </c>
      <c r="CH9" s="12" t="s">
        <v>2306</v>
      </c>
      <c r="CI9" s="9">
        <v>20238000</v>
      </c>
      <c r="CJ9" s="12" t="s">
        <v>2306</v>
      </c>
      <c r="CK9" s="12" t="s">
        <v>2306</v>
      </c>
      <c r="CL9" s="9">
        <v>2082400</v>
      </c>
      <c r="CM9" s="9">
        <v>3002292.97</v>
      </c>
      <c r="CN9" s="9">
        <v>1506000</v>
      </c>
      <c r="CO9" s="12" t="s">
        <v>2306</v>
      </c>
      <c r="CP9" s="12" t="s">
        <v>2306</v>
      </c>
      <c r="CQ9" s="9">
        <v>2220298</v>
      </c>
      <c r="CR9" s="12" t="s">
        <v>2306</v>
      </c>
      <c r="CS9" s="12" t="s">
        <v>2306</v>
      </c>
      <c r="CT9" s="12" t="s">
        <v>2306</v>
      </c>
      <c r="CU9" s="9">
        <v>465607216.31</v>
      </c>
      <c r="CV9" s="9">
        <v>65600000</v>
      </c>
      <c r="CW9" s="12" t="s">
        <v>2306</v>
      </c>
      <c r="CX9" s="9">
        <v>380898148.09</v>
      </c>
      <c r="CY9" s="9">
        <v>557670.98</v>
      </c>
      <c r="CZ9" s="9">
        <v>18551397.24</v>
      </c>
      <c r="DA9" s="12" t="s">
        <v>2306</v>
      </c>
      <c r="DB9" s="12" t="s">
        <v>2306</v>
      </c>
      <c r="DC9" s="12" t="s">
        <v>2306</v>
      </c>
      <c r="DD9" s="12" t="s">
        <v>2306</v>
      </c>
      <c r="DE9" s="12" t="s">
        <v>2306</v>
      </c>
      <c r="DF9" s="12" t="s">
        <v>2306</v>
      </c>
      <c r="DG9" s="12" t="s">
        <v>2306</v>
      </c>
      <c r="DH9" s="12" t="s">
        <v>2306</v>
      </c>
      <c r="DI9" s="12" t="s">
        <v>2306</v>
      </c>
      <c r="DJ9" s="17" t="s">
        <v>2306</v>
      </c>
    </row>
    <row r="10" s="1" customFormat="1" ht="15.4" customHeight="1" spans="1:114">
      <c r="A10" s="10" t="s">
        <v>2802</v>
      </c>
      <c r="B10" s="11"/>
      <c r="C10" s="11"/>
      <c r="D10" s="11" t="s">
        <v>677</v>
      </c>
      <c r="E10" s="9">
        <v>1163658021.42</v>
      </c>
      <c r="F10" s="9">
        <v>483141492.77</v>
      </c>
      <c r="G10" s="9">
        <v>268806526.73</v>
      </c>
      <c r="H10" s="9">
        <v>62755378.86</v>
      </c>
      <c r="I10" s="9">
        <v>23041599.18</v>
      </c>
      <c r="J10" s="9">
        <v>1233918.06</v>
      </c>
      <c r="K10" s="9">
        <v>9104665.16</v>
      </c>
      <c r="L10" s="9">
        <v>40007766.24</v>
      </c>
      <c r="M10" s="9">
        <v>5309549.92</v>
      </c>
      <c r="N10" s="9">
        <v>23722069.21</v>
      </c>
      <c r="O10" s="9">
        <v>25465.18</v>
      </c>
      <c r="P10" s="9">
        <v>5903787.38</v>
      </c>
      <c r="Q10" s="9">
        <v>29477416.93</v>
      </c>
      <c r="R10" s="12" t="s">
        <v>2306</v>
      </c>
      <c r="S10" s="9">
        <v>13753349.92</v>
      </c>
      <c r="T10" s="9">
        <v>397534494.62</v>
      </c>
      <c r="U10" s="9">
        <v>108427471.54</v>
      </c>
      <c r="V10" s="9">
        <v>27701341.2</v>
      </c>
      <c r="W10" s="9">
        <v>505720</v>
      </c>
      <c r="X10" s="9">
        <v>77200</v>
      </c>
      <c r="Y10" s="9">
        <v>3434494.81</v>
      </c>
      <c r="Z10" s="9">
        <v>10908881.02</v>
      </c>
      <c r="AA10" s="9">
        <v>2359539.96</v>
      </c>
      <c r="AB10" s="9">
        <v>48107.38</v>
      </c>
      <c r="AC10" s="9">
        <v>9912140</v>
      </c>
      <c r="AD10" s="9">
        <v>16801207.5</v>
      </c>
      <c r="AE10" s="12" t="s">
        <v>2306</v>
      </c>
      <c r="AF10" s="9">
        <v>40430249.31</v>
      </c>
      <c r="AG10" s="9">
        <v>10589817.44</v>
      </c>
      <c r="AH10" s="9">
        <v>14253053.96</v>
      </c>
      <c r="AI10" s="9">
        <v>3845761.43</v>
      </c>
      <c r="AJ10" s="9">
        <v>11788310.9</v>
      </c>
      <c r="AK10" s="9">
        <v>12550051.09</v>
      </c>
      <c r="AL10" s="9">
        <v>711483</v>
      </c>
      <c r="AM10" s="12" t="s">
        <v>2306</v>
      </c>
      <c r="AN10" s="9">
        <v>36078988.65</v>
      </c>
      <c r="AO10" s="9">
        <v>31569777.45</v>
      </c>
      <c r="AP10" s="9">
        <v>2604684.2</v>
      </c>
      <c r="AQ10" s="9">
        <v>3401631.73</v>
      </c>
      <c r="AR10" s="9">
        <v>5334541.55</v>
      </c>
      <c r="AS10" s="9">
        <v>11706962.18</v>
      </c>
      <c r="AT10" s="9">
        <v>2521.63</v>
      </c>
      <c r="AU10" s="9">
        <v>32490556.69</v>
      </c>
      <c r="AV10" s="9">
        <v>24221740.93</v>
      </c>
      <c r="AW10" s="9">
        <v>796837.2</v>
      </c>
      <c r="AX10" s="9">
        <v>4587081.26</v>
      </c>
      <c r="AY10" s="12" t="s">
        <v>2306</v>
      </c>
      <c r="AZ10" s="9">
        <v>674840</v>
      </c>
      <c r="BA10" s="9">
        <v>12041282.25</v>
      </c>
      <c r="BB10" s="9">
        <v>3712292</v>
      </c>
      <c r="BC10" s="9">
        <v>316550.22</v>
      </c>
      <c r="BD10" s="12" t="s">
        <v>2306</v>
      </c>
      <c r="BE10" s="12" t="s">
        <v>2306</v>
      </c>
      <c r="BF10" s="9">
        <v>1700000</v>
      </c>
      <c r="BG10" s="12" t="s">
        <v>2306</v>
      </c>
      <c r="BH10" s="9">
        <v>392858</v>
      </c>
      <c r="BI10" s="12" t="s">
        <v>2306</v>
      </c>
      <c r="BJ10" s="12" t="s">
        <v>2306</v>
      </c>
      <c r="BK10" s="12" t="s">
        <v>2306</v>
      </c>
      <c r="BL10" s="12" t="s">
        <v>2306</v>
      </c>
      <c r="BM10" s="12" t="s">
        <v>2306</v>
      </c>
      <c r="BN10" s="9">
        <v>6758936</v>
      </c>
      <c r="BO10" s="9">
        <v>360000</v>
      </c>
      <c r="BP10" s="9">
        <v>402935</v>
      </c>
      <c r="BQ10" s="9">
        <v>216001</v>
      </c>
      <c r="BR10" s="9">
        <v>5780000</v>
      </c>
      <c r="BS10" s="12" t="s">
        <v>2306</v>
      </c>
      <c r="BT10" s="12" t="s">
        <v>2306</v>
      </c>
      <c r="BU10" s="12" t="s">
        <v>2306</v>
      </c>
      <c r="BV10" s="12" t="s">
        <v>2306</v>
      </c>
      <c r="BW10" s="12" t="s">
        <v>2306</v>
      </c>
      <c r="BX10" s="12" t="s">
        <v>2306</v>
      </c>
      <c r="BY10" s="12" t="s">
        <v>2306</v>
      </c>
      <c r="BZ10" s="12" t="s">
        <v>2306</v>
      </c>
      <c r="CA10" s="9">
        <v>62899492.3</v>
      </c>
      <c r="CB10" s="9">
        <v>2339993.5</v>
      </c>
      <c r="CC10" s="9">
        <v>6282918.47</v>
      </c>
      <c r="CD10" s="9">
        <v>7789932.71</v>
      </c>
      <c r="CE10" s="9">
        <v>37650148.53</v>
      </c>
      <c r="CF10" s="12" t="s">
        <v>2306</v>
      </c>
      <c r="CG10" s="9">
        <v>5570448.12</v>
      </c>
      <c r="CH10" s="12" t="s">
        <v>2306</v>
      </c>
      <c r="CI10" s="12" t="s">
        <v>2306</v>
      </c>
      <c r="CJ10" s="12" t="s">
        <v>2306</v>
      </c>
      <c r="CK10" s="12" t="s">
        <v>2306</v>
      </c>
      <c r="CL10" s="12" t="s">
        <v>2306</v>
      </c>
      <c r="CM10" s="9">
        <v>2827492.97</v>
      </c>
      <c r="CN10" s="12" t="s">
        <v>2306</v>
      </c>
      <c r="CO10" s="12" t="s">
        <v>2306</v>
      </c>
      <c r="CP10" s="12" t="s">
        <v>2306</v>
      </c>
      <c r="CQ10" s="9">
        <v>438558</v>
      </c>
      <c r="CR10" s="12" t="s">
        <v>2306</v>
      </c>
      <c r="CS10" s="12" t="s">
        <v>2306</v>
      </c>
      <c r="CT10" s="12" t="s">
        <v>2306</v>
      </c>
      <c r="CU10" s="9">
        <v>189101864.8</v>
      </c>
      <c r="CV10" s="9">
        <v>65600000</v>
      </c>
      <c r="CW10" s="12" t="s">
        <v>2306</v>
      </c>
      <c r="CX10" s="9">
        <v>120129693</v>
      </c>
      <c r="CY10" s="12" t="s">
        <v>2306</v>
      </c>
      <c r="CZ10" s="9">
        <v>3372171.8</v>
      </c>
      <c r="DA10" s="12" t="s">
        <v>2306</v>
      </c>
      <c r="DB10" s="12" t="s">
        <v>2306</v>
      </c>
      <c r="DC10" s="12" t="s">
        <v>2306</v>
      </c>
      <c r="DD10" s="12" t="s">
        <v>2306</v>
      </c>
      <c r="DE10" s="12" t="s">
        <v>2306</v>
      </c>
      <c r="DF10" s="12" t="s">
        <v>2306</v>
      </c>
      <c r="DG10" s="12" t="s">
        <v>2306</v>
      </c>
      <c r="DH10" s="12" t="s">
        <v>2306</v>
      </c>
      <c r="DI10" s="12" t="s">
        <v>2306</v>
      </c>
      <c r="DJ10" s="17" t="s">
        <v>2306</v>
      </c>
    </row>
    <row r="11" s="1" customFormat="1" ht="15.4" customHeight="1" spans="1:114">
      <c r="A11" s="10" t="s">
        <v>2803</v>
      </c>
      <c r="B11" s="11"/>
      <c r="C11" s="11"/>
      <c r="D11" s="11" t="s">
        <v>2804</v>
      </c>
      <c r="E11" s="9">
        <v>10937017.81</v>
      </c>
      <c r="F11" s="9">
        <v>4083206.17</v>
      </c>
      <c r="G11" s="9">
        <v>2476559.57</v>
      </c>
      <c r="H11" s="9">
        <v>147120</v>
      </c>
      <c r="I11" s="9">
        <v>375363</v>
      </c>
      <c r="J11" s="12" t="s">
        <v>2306</v>
      </c>
      <c r="K11" s="9">
        <v>92206</v>
      </c>
      <c r="L11" s="9">
        <v>405938.16</v>
      </c>
      <c r="M11" s="12" t="s">
        <v>2306</v>
      </c>
      <c r="N11" s="9">
        <v>286576.48</v>
      </c>
      <c r="O11" s="12" t="s">
        <v>2306</v>
      </c>
      <c r="P11" s="9">
        <v>14702.88</v>
      </c>
      <c r="Q11" s="9">
        <v>284740.08</v>
      </c>
      <c r="R11" s="12" t="s">
        <v>2306</v>
      </c>
      <c r="S11" s="12" t="s">
        <v>2306</v>
      </c>
      <c r="T11" s="9">
        <v>6206462.64</v>
      </c>
      <c r="U11" s="9">
        <v>1036063</v>
      </c>
      <c r="V11" s="9">
        <v>109952</v>
      </c>
      <c r="W11" s="12" t="s">
        <v>2306</v>
      </c>
      <c r="X11" s="12" t="s">
        <v>2306</v>
      </c>
      <c r="Y11" s="9">
        <v>7448.4</v>
      </c>
      <c r="Z11" s="9">
        <v>73070.77</v>
      </c>
      <c r="AA11" s="9">
        <v>16500</v>
      </c>
      <c r="AB11" s="12" t="s">
        <v>2306</v>
      </c>
      <c r="AC11" s="9">
        <v>378489</v>
      </c>
      <c r="AD11" s="9">
        <v>326033</v>
      </c>
      <c r="AE11" s="12" t="s">
        <v>2306</v>
      </c>
      <c r="AF11" s="9">
        <v>251648</v>
      </c>
      <c r="AG11" s="9">
        <v>288400</v>
      </c>
      <c r="AH11" s="9">
        <v>1452714.58</v>
      </c>
      <c r="AI11" s="9">
        <v>16677</v>
      </c>
      <c r="AJ11" s="9">
        <v>298510</v>
      </c>
      <c r="AK11" s="12" t="s">
        <v>2306</v>
      </c>
      <c r="AL11" s="12" t="s">
        <v>2306</v>
      </c>
      <c r="AM11" s="12" t="s">
        <v>2306</v>
      </c>
      <c r="AN11" s="9">
        <v>584097.12</v>
      </c>
      <c r="AO11" s="9">
        <v>6267</v>
      </c>
      <c r="AP11" s="12" t="s">
        <v>2306</v>
      </c>
      <c r="AQ11" s="12" t="s">
        <v>2306</v>
      </c>
      <c r="AR11" s="9">
        <v>381054.07</v>
      </c>
      <c r="AS11" s="9">
        <v>222715</v>
      </c>
      <c r="AT11" s="12" t="s">
        <v>2306</v>
      </c>
      <c r="AU11" s="9">
        <v>756823.7</v>
      </c>
      <c r="AV11" s="9">
        <v>408450</v>
      </c>
      <c r="AW11" s="12" t="s">
        <v>2306</v>
      </c>
      <c r="AX11" s="9">
        <v>408450</v>
      </c>
      <c r="AY11" s="12" t="s">
        <v>2306</v>
      </c>
      <c r="AZ11" s="12" t="s">
        <v>2306</v>
      </c>
      <c r="BA11" s="12" t="s">
        <v>2306</v>
      </c>
      <c r="BB11" s="12" t="s">
        <v>2306</v>
      </c>
      <c r="BC11" s="12" t="s">
        <v>2306</v>
      </c>
      <c r="BD11" s="12" t="s">
        <v>2306</v>
      </c>
      <c r="BE11" s="12" t="s">
        <v>2306</v>
      </c>
      <c r="BF11" s="12" t="s">
        <v>2306</v>
      </c>
      <c r="BG11" s="12" t="s">
        <v>2306</v>
      </c>
      <c r="BH11" s="12" t="s">
        <v>2306</v>
      </c>
      <c r="BI11" s="12" t="s">
        <v>2306</v>
      </c>
      <c r="BJ11" s="12" t="s">
        <v>2306</v>
      </c>
      <c r="BK11" s="12" t="s">
        <v>2306</v>
      </c>
      <c r="BL11" s="12" t="s">
        <v>2306</v>
      </c>
      <c r="BM11" s="12" t="s">
        <v>2306</v>
      </c>
      <c r="BN11" s="12" t="s">
        <v>2306</v>
      </c>
      <c r="BO11" s="12" t="s">
        <v>2306</v>
      </c>
      <c r="BP11" s="12" t="s">
        <v>2306</v>
      </c>
      <c r="BQ11" s="12" t="s">
        <v>2306</v>
      </c>
      <c r="BR11" s="12" t="s">
        <v>2306</v>
      </c>
      <c r="BS11" s="12" t="s">
        <v>2306</v>
      </c>
      <c r="BT11" s="12" t="s">
        <v>2306</v>
      </c>
      <c r="BU11" s="12" t="s">
        <v>2306</v>
      </c>
      <c r="BV11" s="12" t="s">
        <v>2306</v>
      </c>
      <c r="BW11" s="12" t="s">
        <v>2306</v>
      </c>
      <c r="BX11" s="12" t="s">
        <v>2306</v>
      </c>
      <c r="BY11" s="12" t="s">
        <v>2306</v>
      </c>
      <c r="BZ11" s="12" t="s">
        <v>2306</v>
      </c>
      <c r="CA11" s="9">
        <v>238899</v>
      </c>
      <c r="CB11" s="12" t="s">
        <v>2306</v>
      </c>
      <c r="CC11" s="9">
        <v>188899</v>
      </c>
      <c r="CD11" s="12" t="s">
        <v>2306</v>
      </c>
      <c r="CE11" s="9">
        <v>50000</v>
      </c>
      <c r="CF11" s="12" t="s">
        <v>2306</v>
      </c>
      <c r="CG11" s="12" t="s">
        <v>2306</v>
      </c>
      <c r="CH11" s="12" t="s">
        <v>2306</v>
      </c>
      <c r="CI11" s="12" t="s">
        <v>2306</v>
      </c>
      <c r="CJ11" s="12" t="s">
        <v>2306</v>
      </c>
      <c r="CK11" s="12" t="s">
        <v>2306</v>
      </c>
      <c r="CL11" s="12" t="s">
        <v>2306</v>
      </c>
      <c r="CM11" s="12" t="s">
        <v>2306</v>
      </c>
      <c r="CN11" s="12" t="s">
        <v>2306</v>
      </c>
      <c r="CO11" s="12" t="s">
        <v>2306</v>
      </c>
      <c r="CP11" s="12" t="s">
        <v>2306</v>
      </c>
      <c r="CQ11" s="12" t="s">
        <v>2306</v>
      </c>
      <c r="CR11" s="12" t="s">
        <v>2306</v>
      </c>
      <c r="CS11" s="12" t="s">
        <v>2306</v>
      </c>
      <c r="CT11" s="12" t="s">
        <v>2306</v>
      </c>
      <c r="CU11" s="12" t="s">
        <v>2306</v>
      </c>
      <c r="CV11" s="12" t="s">
        <v>2306</v>
      </c>
      <c r="CW11" s="12" t="s">
        <v>2306</v>
      </c>
      <c r="CX11" s="12" t="s">
        <v>2306</v>
      </c>
      <c r="CY11" s="12" t="s">
        <v>2306</v>
      </c>
      <c r="CZ11" s="12" t="s">
        <v>2306</v>
      </c>
      <c r="DA11" s="12" t="s">
        <v>2306</v>
      </c>
      <c r="DB11" s="12" t="s">
        <v>2306</v>
      </c>
      <c r="DC11" s="12" t="s">
        <v>2306</v>
      </c>
      <c r="DD11" s="12" t="s">
        <v>2306</v>
      </c>
      <c r="DE11" s="12" t="s">
        <v>2306</v>
      </c>
      <c r="DF11" s="12" t="s">
        <v>2306</v>
      </c>
      <c r="DG11" s="12" t="s">
        <v>2306</v>
      </c>
      <c r="DH11" s="12" t="s">
        <v>2306</v>
      </c>
      <c r="DI11" s="12" t="s">
        <v>2306</v>
      </c>
      <c r="DJ11" s="17" t="s">
        <v>2306</v>
      </c>
    </row>
    <row r="12" s="1" customFormat="1" ht="15.4" customHeight="1" spans="1:114">
      <c r="A12" s="10" t="s">
        <v>2805</v>
      </c>
      <c r="B12" s="11"/>
      <c r="C12" s="11"/>
      <c r="D12" s="11" t="s">
        <v>2806</v>
      </c>
      <c r="E12" s="9">
        <v>4560897.17</v>
      </c>
      <c r="F12" s="9">
        <v>4083206.17</v>
      </c>
      <c r="G12" s="9">
        <v>2476559.57</v>
      </c>
      <c r="H12" s="9">
        <v>147120</v>
      </c>
      <c r="I12" s="9">
        <v>375363</v>
      </c>
      <c r="J12" s="12" t="s">
        <v>2306</v>
      </c>
      <c r="K12" s="9">
        <v>92206</v>
      </c>
      <c r="L12" s="9">
        <v>405938.16</v>
      </c>
      <c r="M12" s="12" t="s">
        <v>2306</v>
      </c>
      <c r="N12" s="9">
        <v>286576.48</v>
      </c>
      <c r="O12" s="12" t="s">
        <v>2306</v>
      </c>
      <c r="P12" s="9">
        <v>14702.88</v>
      </c>
      <c r="Q12" s="9">
        <v>284740.08</v>
      </c>
      <c r="R12" s="12" t="s">
        <v>2306</v>
      </c>
      <c r="S12" s="12" t="s">
        <v>2306</v>
      </c>
      <c r="T12" s="9">
        <v>69241</v>
      </c>
      <c r="U12" s="12" t="s">
        <v>2306</v>
      </c>
      <c r="V12" s="12" t="s">
        <v>2306</v>
      </c>
      <c r="W12" s="12" t="s">
        <v>2306</v>
      </c>
      <c r="X12" s="12" t="s">
        <v>2306</v>
      </c>
      <c r="Y12" s="12" t="s">
        <v>2306</v>
      </c>
      <c r="Z12" s="12" t="s">
        <v>2306</v>
      </c>
      <c r="AA12" s="12" t="s">
        <v>2306</v>
      </c>
      <c r="AB12" s="12" t="s">
        <v>2306</v>
      </c>
      <c r="AC12" s="12" t="s">
        <v>2306</v>
      </c>
      <c r="AD12" s="12" t="s">
        <v>2306</v>
      </c>
      <c r="AE12" s="12" t="s">
        <v>2306</v>
      </c>
      <c r="AF12" s="12" t="s">
        <v>2306</v>
      </c>
      <c r="AG12" s="12" t="s">
        <v>2306</v>
      </c>
      <c r="AH12" s="12" t="s">
        <v>2306</v>
      </c>
      <c r="AI12" s="12" t="s">
        <v>2306</v>
      </c>
      <c r="AJ12" s="12" t="s">
        <v>2306</v>
      </c>
      <c r="AK12" s="12" t="s">
        <v>2306</v>
      </c>
      <c r="AL12" s="12" t="s">
        <v>2306</v>
      </c>
      <c r="AM12" s="12" t="s">
        <v>2306</v>
      </c>
      <c r="AN12" s="12" t="s">
        <v>2306</v>
      </c>
      <c r="AO12" s="12" t="s">
        <v>2306</v>
      </c>
      <c r="AP12" s="12" t="s">
        <v>2306</v>
      </c>
      <c r="AQ12" s="12" t="s">
        <v>2306</v>
      </c>
      <c r="AR12" s="12" t="s">
        <v>2306</v>
      </c>
      <c r="AS12" s="9">
        <v>69241</v>
      </c>
      <c r="AT12" s="12" t="s">
        <v>2306</v>
      </c>
      <c r="AU12" s="12" t="s">
        <v>2306</v>
      </c>
      <c r="AV12" s="9">
        <v>408450</v>
      </c>
      <c r="AW12" s="12" t="s">
        <v>2306</v>
      </c>
      <c r="AX12" s="9">
        <v>408450</v>
      </c>
      <c r="AY12" s="12" t="s">
        <v>2306</v>
      </c>
      <c r="AZ12" s="12" t="s">
        <v>2306</v>
      </c>
      <c r="BA12" s="12" t="s">
        <v>2306</v>
      </c>
      <c r="BB12" s="12" t="s">
        <v>2306</v>
      </c>
      <c r="BC12" s="12" t="s">
        <v>2306</v>
      </c>
      <c r="BD12" s="12" t="s">
        <v>2306</v>
      </c>
      <c r="BE12" s="12" t="s">
        <v>2306</v>
      </c>
      <c r="BF12" s="12" t="s">
        <v>2306</v>
      </c>
      <c r="BG12" s="12" t="s">
        <v>2306</v>
      </c>
      <c r="BH12" s="12" t="s">
        <v>2306</v>
      </c>
      <c r="BI12" s="12" t="s">
        <v>2306</v>
      </c>
      <c r="BJ12" s="12" t="s">
        <v>2306</v>
      </c>
      <c r="BK12" s="12" t="s">
        <v>2306</v>
      </c>
      <c r="BL12" s="12" t="s">
        <v>2306</v>
      </c>
      <c r="BM12" s="12" t="s">
        <v>2306</v>
      </c>
      <c r="BN12" s="12" t="s">
        <v>2306</v>
      </c>
      <c r="BO12" s="12" t="s">
        <v>2306</v>
      </c>
      <c r="BP12" s="12" t="s">
        <v>2306</v>
      </c>
      <c r="BQ12" s="12" t="s">
        <v>2306</v>
      </c>
      <c r="BR12" s="12" t="s">
        <v>2306</v>
      </c>
      <c r="BS12" s="12" t="s">
        <v>2306</v>
      </c>
      <c r="BT12" s="12" t="s">
        <v>2306</v>
      </c>
      <c r="BU12" s="12" t="s">
        <v>2306</v>
      </c>
      <c r="BV12" s="12" t="s">
        <v>2306</v>
      </c>
      <c r="BW12" s="12" t="s">
        <v>2306</v>
      </c>
      <c r="BX12" s="12" t="s">
        <v>2306</v>
      </c>
      <c r="BY12" s="12" t="s">
        <v>2306</v>
      </c>
      <c r="BZ12" s="12" t="s">
        <v>2306</v>
      </c>
      <c r="CA12" s="12" t="s">
        <v>2306</v>
      </c>
      <c r="CB12" s="12" t="s">
        <v>2306</v>
      </c>
      <c r="CC12" s="12" t="s">
        <v>2306</v>
      </c>
      <c r="CD12" s="12" t="s">
        <v>2306</v>
      </c>
      <c r="CE12" s="12" t="s">
        <v>2306</v>
      </c>
      <c r="CF12" s="12" t="s">
        <v>2306</v>
      </c>
      <c r="CG12" s="12" t="s">
        <v>2306</v>
      </c>
      <c r="CH12" s="12" t="s">
        <v>2306</v>
      </c>
      <c r="CI12" s="12" t="s">
        <v>2306</v>
      </c>
      <c r="CJ12" s="12" t="s">
        <v>2306</v>
      </c>
      <c r="CK12" s="12" t="s">
        <v>2306</v>
      </c>
      <c r="CL12" s="12" t="s">
        <v>2306</v>
      </c>
      <c r="CM12" s="12" t="s">
        <v>2306</v>
      </c>
      <c r="CN12" s="12" t="s">
        <v>2306</v>
      </c>
      <c r="CO12" s="12" t="s">
        <v>2306</v>
      </c>
      <c r="CP12" s="12" t="s">
        <v>2306</v>
      </c>
      <c r="CQ12" s="12" t="s">
        <v>2306</v>
      </c>
      <c r="CR12" s="12" t="s">
        <v>2306</v>
      </c>
      <c r="CS12" s="12" t="s">
        <v>2306</v>
      </c>
      <c r="CT12" s="12" t="s">
        <v>2306</v>
      </c>
      <c r="CU12" s="12" t="s">
        <v>2306</v>
      </c>
      <c r="CV12" s="12" t="s">
        <v>2306</v>
      </c>
      <c r="CW12" s="12" t="s">
        <v>2306</v>
      </c>
      <c r="CX12" s="12" t="s">
        <v>2306</v>
      </c>
      <c r="CY12" s="12" t="s">
        <v>2306</v>
      </c>
      <c r="CZ12" s="12" t="s">
        <v>2306</v>
      </c>
      <c r="DA12" s="12" t="s">
        <v>2306</v>
      </c>
      <c r="DB12" s="12" t="s">
        <v>2306</v>
      </c>
      <c r="DC12" s="12" t="s">
        <v>2306</v>
      </c>
      <c r="DD12" s="12" t="s">
        <v>2306</v>
      </c>
      <c r="DE12" s="12" t="s">
        <v>2306</v>
      </c>
      <c r="DF12" s="12" t="s">
        <v>2306</v>
      </c>
      <c r="DG12" s="12" t="s">
        <v>2306</v>
      </c>
      <c r="DH12" s="12" t="s">
        <v>2306</v>
      </c>
      <c r="DI12" s="12" t="s">
        <v>2306</v>
      </c>
      <c r="DJ12" s="17" t="s">
        <v>2306</v>
      </c>
    </row>
    <row r="13" s="1" customFormat="1" ht="15.4" customHeight="1" spans="1:114">
      <c r="A13" s="10" t="s">
        <v>2807</v>
      </c>
      <c r="B13" s="11"/>
      <c r="C13" s="11"/>
      <c r="D13" s="11" t="s">
        <v>2808</v>
      </c>
      <c r="E13" s="9">
        <v>5156120.64</v>
      </c>
      <c r="F13" s="12" t="s">
        <v>2306</v>
      </c>
      <c r="G13" s="12" t="s">
        <v>2306</v>
      </c>
      <c r="H13" s="12" t="s">
        <v>2306</v>
      </c>
      <c r="I13" s="12" t="s">
        <v>2306</v>
      </c>
      <c r="J13" s="12" t="s">
        <v>2306</v>
      </c>
      <c r="K13" s="12" t="s">
        <v>2306</v>
      </c>
      <c r="L13" s="12" t="s">
        <v>2306</v>
      </c>
      <c r="M13" s="12" t="s">
        <v>2306</v>
      </c>
      <c r="N13" s="12" t="s">
        <v>2306</v>
      </c>
      <c r="O13" s="12" t="s">
        <v>2306</v>
      </c>
      <c r="P13" s="12" t="s">
        <v>2306</v>
      </c>
      <c r="Q13" s="12" t="s">
        <v>2306</v>
      </c>
      <c r="R13" s="12" t="s">
        <v>2306</v>
      </c>
      <c r="S13" s="12" t="s">
        <v>2306</v>
      </c>
      <c r="T13" s="9">
        <v>4967221.64</v>
      </c>
      <c r="U13" s="9">
        <v>116063</v>
      </c>
      <c r="V13" s="9">
        <v>109952</v>
      </c>
      <c r="W13" s="12" t="s">
        <v>2306</v>
      </c>
      <c r="X13" s="12" t="s">
        <v>2306</v>
      </c>
      <c r="Y13" s="9">
        <v>7448.4</v>
      </c>
      <c r="Z13" s="9">
        <v>73070.77</v>
      </c>
      <c r="AA13" s="9">
        <v>16500</v>
      </c>
      <c r="AB13" s="12" t="s">
        <v>2306</v>
      </c>
      <c r="AC13" s="9">
        <v>128489</v>
      </c>
      <c r="AD13" s="9">
        <v>326033</v>
      </c>
      <c r="AE13" s="12" t="s">
        <v>2306</v>
      </c>
      <c r="AF13" s="9">
        <v>251648</v>
      </c>
      <c r="AG13" s="9">
        <v>288400</v>
      </c>
      <c r="AH13" s="9">
        <v>1452714.58</v>
      </c>
      <c r="AI13" s="9">
        <v>16677</v>
      </c>
      <c r="AJ13" s="9">
        <v>298510</v>
      </c>
      <c r="AK13" s="12" t="s">
        <v>2306</v>
      </c>
      <c r="AL13" s="12" t="s">
        <v>2306</v>
      </c>
      <c r="AM13" s="12" t="s">
        <v>2306</v>
      </c>
      <c r="AN13" s="9">
        <v>584097.12</v>
      </c>
      <c r="AO13" s="9">
        <v>6267</v>
      </c>
      <c r="AP13" s="12" t="s">
        <v>2306</v>
      </c>
      <c r="AQ13" s="12" t="s">
        <v>2306</v>
      </c>
      <c r="AR13" s="9">
        <v>381054.07</v>
      </c>
      <c r="AS13" s="9">
        <v>153474</v>
      </c>
      <c r="AT13" s="12" t="s">
        <v>2306</v>
      </c>
      <c r="AU13" s="9">
        <v>756823.7</v>
      </c>
      <c r="AV13" s="12" t="s">
        <v>2306</v>
      </c>
      <c r="AW13" s="12" t="s">
        <v>2306</v>
      </c>
      <c r="AX13" s="12" t="s">
        <v>2306</v>
      </c>
      <c r="AY13" s="12" t="s">
        <v>2306</v>
      </c>
      <c r="AZ13" s="12" t="s">
        <v>2306</v>
      </c>
      <c r="BA13" s="12" t="s">
        <v>2306</v>
      </c>
      <c r="BB13" s="12" t="s">
        <v>2306</v>
      </c>
      <c r="BC13" s="12" t="s">
        <v>2306</v>
      </c>
      <c r="BD13" s="12" t="s">
        <v>2306</v>
      </c>
      <c r="BE13" s="12" t="s">
        <v>2306</v>
      </c>
      <c r="BF13" s="12" t="s">
        <v>2306</v>
      </c>
      <c r="BG13" s="12" t="s">
        <v>2306</v>
      </c>
      <c r="BH13" s="12" t="s">
        <v>2306</v>
      </c>
      <c r="BI13" s="12" t="s">
        <v>2306</v>
      </c>
      <c r="BJ13" s="12" t="s">
        <v>2306</v>
      </c>
      <c r="BK13" s="12" t="s">
        <v>2306</v>
      </c>
      <c r="BL13" s="12" t="s">
        <v>2306</v>
      </c>
      <c r="BM13" s="12" t="s">
        <v>2306</v>
      </c>
      <c r="BN13" s="12" t="s">
        <v>2306</v>
      </c>
      <c r="BO13" s="12" t="s">
        <v>2306</v>
      </c>
      <c r="BP13" s="12" t="s">
        <v>2306</v>
      </c>
      <c r="BQ13" s="12" t="s">
        <v>2306</v>
      </c>
      <c r="BR13" s="12" t="s">
        <v>2306</v>
      </c>
      <c r="BS13" s="12" t="s">
        <v>2306</v>
      </c>
      <c r="BT13" s="12" t="s">
        <v>2306</v>
      </c>
      <c r="BU13" s="12" t="s">
        <v>2306</v>
      </c>
      <c r="BV13" s="12" t="s">
        <v>2306</v>
      </c>
      <c r="BW13" s="12" t="s">
        <v>2306</v>
      </c>
      <c r="BX13" s="12" t="s">
        <v>2306</v>
      </c>
      <c r="BY13" s="12" t="s">
        <v>2306</v>
      </c>
      <c r="BZ13" s="12" t="s">
        <v>2306</v>
      </c>
      <c r="CA13" s="9">
        <v>188899</v>
      </c>
      <c r="CB13" s="12" t="s">
        <v>2306</v>
      </c>
      <c r="CC13" s="9">
        <v>188899</v>
      </c>
      <c r="CD13" s="12" t="s">
        <v>2306</v>
      </c>
      <c r="CE13" s="12" t="s">
        <v>2306</v>
      </c>
      <c r="CF13" s="12" t="s">
        <v>2306</v>
      </c>
      <c r="CG13" s="12" t="s">
        <v>2306</v>
      </c>
      <c r="CH13" s="12" t="s">
        <v>2306</v>
      </c>
      <c r="CI13" s="12" t="s">
        <v>2306</v>
      </c>
      <c r="CJ13" s="12" t="s">
        <v>2306</v>
      </c>
      <c r="CK13" s="12" t="s">
        <v>2306</v>
      </c>
      <c r="CL13" s="12" t="s">
        <v>2306</v>
      </c>
      <c r="CM13" s="12" t="s">
        <v>2306</v>
      </c>
      <c r="CN13" s="12" t="s">
        <v>2306</v>
      </c>
      <c r="CO13" s="12" t="s">
        <v>2306</v>
      </c>
      <c r="CP13" s="12" t="s">
        <v>2306</v>
      </c>
      <c r="CQ13" s="12" t="s">
        <v>2306</v>
      </c>
      <c r="CR13" s="12" t="s">
        <v>2306</v>
      </c>
      <c r="CS13" s="12" t="s">
        <v>2306</v>
      </c>
      <c r="CT13" s="12" t="s">
        <v>2306</v>
      </c>
      <c r="CU13" s="12" t="s">
        <v>2306</v>
      </c>
      <c r="CV13" s="12" t="s">
        <v>2306</v>
      </c>
      <c r="CW13" s="12" t="s">
        <v>2306</v>
      </c>
      <c r="CX13" s="12" t="s">
        <v>2306</v>
      </c>
      <c r="CY13" s="12" t="s">
        <v>2306</v>
      </c>
      <c r="CZ13" s="12" t="s">
        <v>2306</v>
      </c>
      <c r="DA13" s="12" t="s">
        <v>2306</v>
      </c>
      <c r="DB13" s="12" t="s">
        <v>2306</v>
      </c>
      <c r="DC13" s="12" t="s">
        <v>2306</v>
      </c>
      <c r="DD13" s="12" t="s">
        <v>2306</v>
      </c>
      <c r="DE13" s="12" t="s">
        <v>2306</v>
      </c>
      <c r="DF13" s="12" t="s">
        <v>2306</v>
      </c>
      <c r="DG13" s="12" t="s">
        <v>2306</v>
      </c>
      <c r="DH13" s="12" t="s">
        <v>2306</v>
      </c>
      <c r="DI13" s="12" t="s">
        <v>2306</v>
      </c>
      <c r="DJ13" s="17" t="s">
        <v>2306</v>
      </c>
    </row>
    <row r="14" s="1" customFormat="1" ht="15.4" customHeight="1" spans="1:114">
      <c r="A14" s="10" t="s">
        <v>2809</v>
      </c>
      <c r="B14" s="11"/>
      <c r="C14" s="11"/>
      <c r="D14" s="11" t="s">
        <v>2810</v>
      </c>
      <c r="E14" s="9">
        <v>30000</v>
      </c>
      <c r="F14" s="12" t="s">
        <v>2306</v>
      </c>
      <c r="G14" s="12" t="s">
        <v>2306</v>
      </c>
      <c r="H14" s="12" t="s">
        <v>2306</v>
      </c>
      <c r="I14" s="12" t="s">
        <v>2306</v>
      </c>
      <c r="J14" s="12" t="s">
        <v>2306</v>
      </c>
      <c r="K14" s="12" t="s">
        <v>2306</v>
      </c>
      <c r="L14" s="12" t="s">
        <v>2306</v>
      </c>
      <c r="M14" s="12" t="s">
        <v>2306</v>
      </c>
      <c r="N14" s="12" t="s">
        <v>2306</v>
      </c>
      <c r="O14" s="12" t="s">
        <v>2306</v>
      </c>
      <c r="P14" s="12" t="s">
        <v>2306</v>
      </c>
      <c r="Q14" s="12" t="s">
        <v>2306</v>
      </c>
      <c r="R14" s="12" t="s">
        <v>2306</v>
      </c>
      <c r="S14" s="12" t="s">
        <v>2306</v>
      </c>
      <c r="T14" s="9">
        <v>30000</v>
      </c>
      <c r="U14" s="9">
        <v>30000</v>
      </c>
      <c r="V14" s="12" t="s">
        <v>2306</v>
      </c>
      <c r="W14" s="12" t="s">
        <v>2306</v>
      </c>
      <c r="X14" s="12" t="s">
        <v>2306</v>
      </c>
      <c r="Y14" s="12" t="s">
        <v>2306</v>
      </c>
      <c r="Z14" s="12" t="s">
        <v>2306</v>
      </c>
      <c r="AA14" s="12" t="s">
        <v>2306</v>
      </c>
      <c r="AB14" s="12" t="s">
        <v>2306</v>
      </c>
      <c r="AC14" s="12" t="s">
        <v>2306</v>
      </c>
      <c r="AD14" s="12" t="s">
        <v>2306</v>
      </c>
      <c r="AE14" s="12" t="s">
        <v>2306</v>
      </c>
      <c r="AF14" s="12" t="s">
        <v>2306</v>
      </c>
      <c r="AG14" s="12" t="s">
        <v>2306</v>
      </c>
      <c r="AH14" s="12" t="s">
        <v>2306</v>
      </c>
      <c r="AI14" s="12" t="s">
        <v>2306</v>
      </c>
      <c r="AJ14" s="12" t="s">
        <v>2306</v>
      </c>
      <c r="AK14" s="12" t="s">
        <v>2306</v>
      </c>
      <c r="AL14" s="12" t="s">
        <v>2306</v>
      </c>
      <c r="AM14" s="12" t="s">
        <v>2306</v>
      </c>
      <c r="AN14" s="12" t="s">
        <v>2306</v>
      </c>
      <c r="AO14" s="12" t="s">
        <v>2306</v>
      </c>
      <c r="AP14" s="12" t="s">
        <v>2306</v>
      </c>
      <c r="AQ14" s="12" t="s">
        <v>2306</v>
      </c>
      <c r="AR14" s="12" t="s">
        <v>2306</v>
      </c>
      <c r="AS14" s="12" t="s">
        <v>2306</v>
      </c>
      <c r="AT14" s="12" t="s">
        <v>2306</v>
      </c>
      <c r="AU14" s="12" t="s">
        <v>2306</v>
      </c>
      <c r="AV14" s="12" t="s">
        <v>2306</v>
      </c>
      <c r="AW14" s="12" t="s">
        <v>2306</v>
      </c>
      <c r="AX14" s="12" t="s">
        <v>2306</v>
      </c>
      <c r="AY14" s="12" t="s">
        <v>2306</v>
      </c>
      <c r="AZ14" s="12" t="s">
        <v>2306</v>
      </c>
      <c r="BA14" s="12" t="s">
        <v>2306</v>
      </c>
      <c r="BB14" s="12" t="s">
        <v>2306</v>
      </c>
      <c r="BC14" s="12" t="s">
        <v>2306</v>
      </c>
      <c r="BD14" s="12" t="s">
        <v>2306</v>
      </c>
      <c r="BE14" s="12" t="s">
        <v>2306</v>
      </c>
      <c r="BF14" s="12" t="s">
        <v>2306</v>
      </c>
      <c r="BG14" s="12" t="s">
        <v>2306</v>
      </c>
      <c r="BH14" s="12" t="s">
        <v>2306</v>
      </c>
      <c r="BI14" s="12" t="s">
        <v>2306</v>
      </c>
      <c r="BJ14" s="12" t="s">
        <v>2306</v>
      </c>
      <c r="BK14" s="12" t="s">
        <v>2306</v>
      </c>
      <c r="BL14" s="12" t="s">
        <v>2306</v>
      </c>
      <c r="BM14" s="12" t="s">
        <v>2306</v>
      </c>
      <c r="BN14" s="12" t="s">
        <v>2306</v>
      </c>
      <c r="BO14" s="12" t="s">
        <v>2306</v>
      </c>
      <c r="BP14" s="12" t="s">
        <v>2306</v>
      </c>
      <c r="BQ14" s="12" t="s">
        <v>2306</v>
      </c>
      <c r="BR14" s="12" t="s">
        <v>2306</v>
      </c>
      <c r="BS14" s="12" t="s">
        <v>2306</v>
      </c>
      <c r="BT14" s="12" t="s">
        <v>2306</v>
      </c>
      <c r="BU14" s="12" t="s">
        <v>2306</v>
      </c>
      <c r="BV14" s="12" t="s">
        <v>2306</v>
      </c>
      <c r="BW14" s="12" t="s">
        <v>2306</v>
      </c>
      <c r="BX14" s="12" t="s">
        <v>2306</v>
      </c>
      <c r="BY14" s="12" t="s">
        <v>2306</v>
      </c>
      <c r="BZ14" s="12" t="s">
        <v>2306</v>
      </c>
      <c r="CA14" s="12" t="s">
        <v>2306</v>
      </c>
      <c r="CB14" s="12" t="s">
        <v>2306</v>
      </c>
      <c r="CC14" s="12" t="s">
        <v>2306</v>
      </c>
      <c r="CD14" s="12" t="s">
        <v>2306</v>
      </c>
      <c r="CE14" s="12" t="s">
        <v>2306</v>
      </c>
      <c r="CF14" s="12" t="s">
        <v>2306</v>
      </c>
      <c r="CG14" s="12" t="s">
        <v>2306</v>
      </c>
      <c r="CH14" s="12" t="s">
        <v>2306</v>
      </c>
      <c r="CI14" s="12" t="s">
        <v>2306</v>
      </c>
      <c r="CJ14" s="12" t="s">
        <v>2306</v>
      </c>
      <c r="CK14" s="12" t="s">
        <v>2306</v>
      </c>
      <c r="CL14" s="12" t="s">
        <v>2306</v>
      </c>
      <c r="CM14" s="12" t="s">
        <v>2306</v>
      </c>
      <c r="CN14" s="12" t="s">
        <v>2306</v>
      </c>
      <c r="CO14" s="12" t="s">
        <v>2306</v>
      </c>
      <c r="CP14" s="12" t="s">
        <v>2306</v>
      </c>
      <c r="CQ14" s="12" t="s">
        <v>2306</v>
      </c>
      <c r="CR14" s="12" t="s">
        <v>2306</v>
      </c>
      <c r="CS14" s="12" t="s">
        <v>2306</v>
      </c>
      <c r="CT14" s="12" t="s">
        <v>2306</v>
      </c>
      <c r="CU14" s="12" t="s">
        <v>2306</v>
      </c>
      <c r="CV14" s="12" t="s">
        <v>2306</v>
      </c>
      <c r="CW14" s="12" t="s">
        <v>2306</v>
      </c>
      <c r="CX14" s="12" t="s">
        <v>2306</v>
      </c>
      <c r="CY14" s="12" t="s">
        <v>2306</v>
      </c>
      <c r="CZ14" s="12" t="s">
        <v>2306</v>
      </c>
      <c r="DA14" s="12" t="s">
        <v>2306</v>
      </c>
      <c r="DB14" s="12" t="s">
        <v>2306</v>
      </c>
      <c r="DC14" s="12" t="s">
        <v>2306</v>
      </c>
      <c r="DD14" s="12" t="s">
        <v>2306</v>
      </c>
      <c r="DE14" s="12" t="s">
        <v>2306</v>
      </c>
      <c r="DF14" s="12" t="s">
        <v>2306</v>
      </c>
      <c r="DG14" s="12" t="s">
        <v>2306</v>
      </c>
      <c r="DH14" s="12" t="s">
        <v>2306</v>
      </c>
      <c r="DI14" s="12" t="s">
        <v>2306</v>
      </c>
      <c r="DJ14" s="17" t="s">
        <v>2306</v>
      </c>
    </row>
    <row r="15" s="1" customFormat="1" ht="15.4" customHeight="1" spans="1:114">
      <c r="A15" s="10" t="s">
        <v>2811</v>
      </c>
      <c r="B15" s="11"/>
      <c r="C15" s="11"/>
      <c r="D15" s="11" t="s">
        <v>2812</v>
      </c>
      <c r="E15" s="9">
        <v>200000</v>
      </c>
      <c r="F15" s="12" t="s">
        <v>2306</v>
      </c>
      <c r="G15" s="12" t="s">
        <v>2306</v>
      </c>
      <c r="H15" s="12" t="s">
        <v>2306</v>
      </c>
      <c r="I15" s="12" t="s">
        <v>2306</v>
      </c>
      <c r="J15" s="12" t="s">
        <v>2306</v>
      </c>
      <c r="K15" s="12" t="s">
        <v>2306</v>
      </c>
      <c r="L15" s="12" t="s">
        <v>2306</v>
      </c>
      <c r="M15" s="12" t="s">
        <v>2306</v>
      </c>
      <c r="N15" s="12" t="s">
        <v>2306</v>
      </c>
      <c r="O15" s="12" t="s">
        <v>2306</v>
      </c>
      <c r="P15" s="12" t="s">
        <v>2306</v>
      </c>
      <c r="Q15" s="12" t="s">
        <v>2306</v>
      </c>
      <c r="R15" s="12" t="s">
        <v>2306</v>
      </c>
      <c r="S15" s="12" t="s">
        <v>2306</v>
      </c>
      <c r="T15" s="9">
        <v>200000</v>
      </c>
      <c r="U15" s="9">
        <v>200000</v>
      </c>
      <c r="V15" s="12" t="s">
        <v>2306</v>
      </c>
      <c r="W15" s="12" t="s">
        <v>2306</v>
      </c>
      <c r="X15" s="12" t="s">
        <v>2306</v>
      </c>
      <c r="Y15" s="12" t="s">
        <v>2306</v>
      </c>
      <c r="Z15" s="12" t="s">
        <v>2306</v>
      </c>
      <c r="AA15" s="12" t="s">
        <v>2306</v>
      </c>
      <c r="AB15" s="12" t="s">
        <v>2306</v>
      </c>
      <c r="AC15" s="12" t="s">
        <v>2306</v>
      </c>
      <c r="AD15" s="12" t="s">
        <v>2306</v>
      </c>
      <c r="AE15" s="12" t="s">
        <v>2306</v>
      </c>
      <c r="AF15" s="12" t="s">
        <v>2306</v>
      </c>
      <c r="AG15" s="12" t="s">
        <v>2306</v>
      </c>
      <c r="AH15" s="12" t="s">
        <v>2306</v>
      </c>
      <c r="AI15" s="12" t="s">
        <v>2306</v>
      </c>
      <c r="AJ15" s="12" t="s">
        <v>2306</v>
      </c>
      <c r="AK15" s="12" t="s">
        <v>2306</v>
      </c>
      <c r="AL15" s="12" t="s">
        <v>2306</v>
      </c>
      <c r="AM15" s="12" t="s">
        <v>2306</v>
      </c>
      <c r="AN15" s="12" t="s">
        <v>2306</v>
      </c>
      <c r="AO15" s="12" t="s">
        <v>2306</v>
      </c>
      <c r="AP15" s="12" t="s">
        <v>2306</v>
      </c>
      <c r="AQ15" s="12" t="s">
        <v>2306</v>
      </c>
      <c r="AR15" s="12" t="s">
        <v>2306</v>
      </c>
      <c r="AS15" s="12" t="s">
        <v>2306</v>
      </c>
      <c r="AT15" s="12" t="s">
        <v>2306</v>
      </c>
      <c r="AU15" s="12" t="s">
        <v>2306</v>
      </c>
      <c r="AV15" s="12" t="s">
        <v>2306</v>
      </c>
      <c r="AW15" s="12" t="s">
        <v>2306</v>
      </c>
      <c r="AX15" s="12" t="s">
        <v>2306</v>
      </c>
      <c r="AY15" s="12" t="s">
        <v>2306</v>
      </c>
      <c r="AZ15" s="12" t="s">
        <v>2306</v>
      </c>
      <c r="BA15" s="12" t="s">
        <v>2306</v>
      </c>
      <c r="BB15" s="12" t="s">
        <v>2306</v>
      </c>
      <c r="BC15" s="12" t="s">
        <v>2306</v>
      </c>
      <c r="BD15" s="12" t="s">
        <v>2306</v>
      </c>
      <c r="BE15" s="12" t="s">
        <v>2306</v>
      </c>
      <c r="BF15" s="12" t="s">
        <v>2306</v>
      </c>
      <c r="BG15" s="12" t="s">
        <v>2306</v>
      </c>
      <c r="BH15" s="12" t="s">
        <v>2306</v>
      </c>
      <c r="BI15" s="12" t="s">
        <v>2306</v>
      </c>
      <c r="BJ15" s="12" t="s">
        <v>2306</v>
      </c>
      <c r="BK15" s="12" t="s">
        <v>2306</v>
      </c>
      <c r="BL15" s="12" t="s">
        <v>2306</v>
      </c>
      <c r="BM15" s="12" t="s">
        <v>2306</v>
      </c>
      <c r="BN15" s="12" t="s">
        <v>2306</v>
      </c>
      <c r="BO15" s="12" t="s">
        <v>2306</v>
      </c>
      <c r="BP15" s="12" t="s">
        <v>2306</v>
      </c>
      <c r="BQ15" s="12" t="s">
        <v>2306</v>
      </c>
      <c r="BR15" s="12" t="s">
        <v>2306</v>
      </c>
      <c r="BS15" s="12" t="s">
        <v>2306</v>
      </c>
      <c r="BT15" s="12" t="s">
        <v>2306</v>
      </c>
      <c r="BU15" s="12" t="s">
        <v>2306</v>
      </c>
      <c r="BV15" s="12" t="s">
        <v>2306</v>
      </c>
      <c r="BW15" s="12" t="s">
        <v>2306</v>
      </c>
      <c r="BX15" s="12" t="s">
        <v>2306</v>
      </c>
      <c r="BY15" s="12" t="s">
        <v>2306</v>
      </c>
      <c r="BZ15" s="12" t="s">
        <v>2306</v>
      </c>
      <c r="CA15" s="12" t="s">
        <v>2306</v>
      </c>
      <c r="CB15" s="12" t="s">
        <v>2306</v>
      </c>
      <c r="CC15" s="12" t="s">
        <v>2306</v>
      </c>
      <c r="CD15" s="12" t="s">
        <v>2306</v>
      </c>
      <c r="CE15" s="12" t="s">
        <v>2306</v>
      </c>
      <c r="CF15" s="12" t="s">
        <v>2306</v>
      </c>
      <c r="CG15" s="12" t="s">
        <v>2306</v>
      </c>
      <c r="CH15" s="12" t="s">
        <v>2306</v>
      </c>
      <c r="CI15" s="12" t="s">
        <v>2306</v>
      </c>
      <c r="CJ15" s="12" t="s">
        <v>2306</v>
      </c>
      <c r="CK15" s="12" t="s">
        <v>2306</v>
      </c>
      <c r="CL15" s="12" t="s">
        <v>2306</v>
      </c>
      <c r="CM15" s="12" t="s">
        <v>2306</v>
      </c>
      <c r="CN15" s="12" t="s">
        <v>2306</v>
      </c>
      <c r="CO15" s="12" t="s">
        <v>2306</v>
      </c>
      <c r="CP15" s="12" t="s">
        <v>2306</v>
      </c>
      <c r="CQ15" s="12" t="s">
        <v>2306</v>
      </c>
      <c r="CR15" s="12" t="s">
        <v>2306</v>
      </c>
      <c r="CS15" s="12" t="s">
        <v>2306</v>
      </c>
      <c r="CT15" s="12" t="s">
        <v>2306</v>
      </c>
      <c r="CU15" s="12" t="s">
        <v>2306</v>
      </c>
      <c r="CV15" s="12" t="s">
        <v>2306</v>
      </c>
      <c r="CW15" s="12" t="s">
        <v>2306</v>
      </c>
      <c r="CX15" s="12" t="s">
        <v>2306</v>
      </c>
      <c r="CY15" s="12" t="s">
        <v>2306</v>
      </c>
      <c r="CZ15" s="12" t="s">
        <v>2306</v>
      </c>
      <c r="DA15" s="12" t="s">
        <v>2306</v>
      </c>
      <c r="DB15" s="12" t="s">
        <v>2306</v>
      </c>
      <c r="DC15" s="12" t="s">
        <v>2306</v>
      </c>
      <c r="DD15" s="12" t="s">
        <v>2306</v>
      </c>
      <c r="DE15" s="12" t="s">
        <v>2306</v>
      </c>
      <c r="DF15" s="12" t="s">
        <v>2306</v>
      </c>
      <c r="DG15" s="12" t="s">
        <v>2306</v>
      </c>
      <c r="DH15" s="12" t="s">
        <v>2306</v>
      </c>
      <c r="DI15" s="12" t="s">
        <v>2306</v>
      </c>
      <c r="DJ15" s="17" t="s">
        <v>2306</v>
      </c>
    </row>
    <row r="16" s="1" customFormat="1" ht="15.4" customHeight="1" spans="1:114">
      <c r="A16" s="10" t="s">
        <v>2813</v>
      </c>
      <c r="B16" s="11"/>
      <c r="C16" s="11"/>
      <c r="D16" s="11" t="s">
        <v>2814</v>
      </c>
      <c r="E16" s="9">
        <v>990000</v>
      </c>
      <c r="F16" s="12" t="s">
        <v>2306</v>
      </c>
      <c r="G16" s="12" t="s">
        <v>2306</v>
      </c>
      <c r="H16" s="12" t="s">
        <v>2306</v>
      </c>
      <c r="I16" s="12" t="s">
        <v>2306</v>
      </c>
      <c r="J16" s="12" t="s">
        <v>2306</v>
      </c>
      <c r="K16" s="12" t="s">
        <v>2306</v>
      </c>
      <c r="L16" s="12" t="s">
        <v>2306</v>
      </c>
      <c r="M16" s="12" t="s">
        <v>2306</v>
      </c>
      <c r="N16" s="12" t="s">
        <v>2306</v>
      </c>
      <c r="O16" s="12" t="s">
        <v>2306</v>
      </c>
      <c r="P16" s="12" t="s">
        <v>2306</v>
      </c>
      <c r="Q16" s="12" t="s">
        <v>2306</v>
      </c>
      <c r="R16" s="12" t="s">
        <v>2306</v>
      </c>
      <c r="S16" s="12" t="s">
        <v>2306</v>
      </c>
      <c r="T16" s="9">
        <v>940000</v>
      </c>
      <c r="U16" s="9">
        <v>690000</v>
      </c>
      <c r="V16" s="12" t="s">
        <v>2306</v>
      </c>
      <c r="W16" s="12" t="s">
        <v>2306</v>
      </c>
      <c r="X16" s="12" t="s">
        <v>2306</v>
      </c>
      <c r="Y16" s="12" t="s">
        <v>2306</v>
      </c>
      <c r="Z16" s="12" t="s">
        <v>2306</v>
      </c>
      <c r="AA16" s="12" t="s">
        <v>2306</v>
      </c>
      <c r="AB16" s="12" t="s">
        <v>2306</v>
      </c>
      <c r="AC16" s="9">
        <v>250000</v>
      </c>
      <c r="AD16" s="12" t="s">
        <v>2306</v>
      </c>
      <c r="AE16" s="12" t="s">
        <v>2306</v>
      </c>
      <c r="AF16" s="12" t="s">
        <v>2306</v>
      </c>
      <c r="AG16" s="12" t="s">
        <v>2306</v>
      </c>
      <c r="AH16" s="12" t="s">
        <v>2306</v>
      </c>
      <c r="AI16" s="12" t="s">
        <v>2306</v>
      </c>
      <c r="AJ16" s="12" t="s">
        <v>2306</v>
      </c>
      <c r="AK16" s="12" t="s">
        <v>2306</v>
      </c>
      <c r="AL16" s="12" t="s">
        <v>2306</v>
      </c>
      <c r="AM16" s="12" t="s">
        <v>2306</v>
      </c>
      <c r="AN16" s="12" t="s">
        <v>2306</v>
      </c>
      <c r="AO16" s="12" t="s">
        <v>2306</v>
      </c>
      <c r="AP16" s="12" t="s">
        <v>2306</v>
      </c>
      <c r="AQ16" s="12" t="s">
        <v>2306</v>
      </c>
      <c r="AR16" s="12" t="s">
        <v>2306</v>
      </c>
      <c r="AS16" s="12" t="s">
        <v>2306</v>
      </c>
      <c r="AT16" s="12" t="s">
        <v>2306</v>
      </c>
      <c r="AU16" s="12" t="s">
        <v>2306</v>
      </c>
      <c r="AV16" s="12" t="s">
        <v>2306</v>
      </c>
      <c r="AW16" s="12" t="s">
        <v>2306</v>
      </c>
      <c r="AX16" s="12" t="s">
        <v>2306</v>
      </c>
      <c r="AY16" s="12" t="s">
        <v>2306</v>
      </c>
      <c r="AZ16" s="12" t="s">
        <v>2306</v>
      </c>
      <c r="BA16" s="12" t="s">
        <v>2306</v>
      </c>
      <c r="BB16" s="12" t="s">
        <v>2306</v>
      </c>
      <c r="BC16" s="12" t="s">
        <v>2306</v>
      </c>
      <c r="BD16" s="12" t="s">
        <v>2306</v>
      </c>
      <c r="BE16" s="12" t="s">
        <v>2306</v>
      </c>
      <c r="BF16" s="12" t="s">
        <v>2306</v>
      </c>
      <c r="BG16" s="12" t="s">
        <v>2306</v>
      </c>
      <c r="BH16" s="12" t="s">
        <v>2306</v>
      </c>
      <c r="BI16" s="12" t="s">
        <v>2306</v>
      </c>
      <c r="BJ16" s="12" t="s">
        <v>2306</v>
      </c>
      <c r="BK16" s="12" t="s">
        <v>2306</v>
      </c>
      <c r="BL16" s="12" t="s">
        <v>2306</v>
      </c>
      <c r="BM16" s="12" t="s">
        <v>2306</v>
      </c>
      <c r="BN16" s="12" t="s">
        <v>2306</v>
      </c>
      <c r="BO16" s="12" t="s">
        <v>2306</v>
      </c>
      <c r="BP16" s="12" t="s">
        <v>2306</v>
      </c>
      <c r="BQ16" s="12" t="s">
        <v>2306</v>
      </c>
      <c r="BR16" s="12" t="s">
        <v>2306</v>
      </c>
      <c r="BS16" s="12" t="s">
        <v>2306</v>
      </c>
      <c r="BT16" s="12" t="s">
        <v>2306</v>
      </c>
      <c r="BU16" s="12" t="s">
        <v>2306</v>
      </c>
      <c r="BV16" s="12" t="s">
        <v>2306</v>
      </c>
      <c r="BW16" s="12" t="s">
        <v>2306</v>
      </c>
      <c r="BX16" s="12" t="s">
        <v>2306</v>
      </c>
      <c r="BY16" s="12" t="s">
        <v>2306</v>
      </c>
      <c r="BZ16" s="12" t="s">
        <v>2306</v>
      </c>
      <c r="CA16" s="9">
        <v>50000</v>
      </c>
      <c r="CB16" s="12" t="s">
        <v>2306</v>
      </c>
      <c r="CC16" s="12" t="s">
        <v>2306</v>
      </c>
      <c r="CD16" s="12" t="s">
        <v>2306</v>
      </c>
      <c r="CE16" s="9">
        <v>50000</v>
      </c>
      <c r="CF16" s="12" t="s">
        <v>2306</v>
      </c>
      <c r="CG16" s="12" t="s">
        <v>2306</v>
      </c>
      <c r="CH16" s="12" t="s">
        <v>2306</v>
      </c>
      <c r="CI16" s="12" t="s">
        <v>2306</v>
      </c>
      <c r="CJ16" s="12" t="s">
        <v>2306</v>
      </c>
      <c r="CK16" s="12" t="s">
        <v>2306</v>
      </c>
      <c r="CL16" s="12" t="s">
        <v>2306</v>
      </c>
      <c r="CM16" s="12" t="s">
        <v>2306</v>
      </c>
      <c r="CN16" s="12" t="s">
        <v>2306</v>
      </c>
      <c r="CO16" s="12" t="s">
        <v>2306</v>
      </c>
      <c r="CP16" s="12" t="s">
        <v>2306</v>
      </c>
      <c r="CQ16" s="12" t="s">
        <v>2306</v>
      </c>
      <c r="CR16" s="12" t="s">
        <v>2306</v>
      </c>
      <c r="CS16" s="12" t="s">
        <v>2306</v>
      </c>
      <c r="CT16" s="12" t="s">
        <v>2306</v>
      </c>
      <c r="CU16" s="12" t="s">
        <v>2306</v>
      </c>
      <c r="CV16" s="12" t="s">
        <v>2306</v>
      </c>
      <c r="CW16" s="12" t="s">
        <v>2306</v>
      </c>
      <c r="CX16" s="12" t="s">
        <v>2306</v>
      </c>
      <c r="CY16" s="12" t="s">
        <v>2306</v>
      </c>
      <c r="CZ16" s="12" t="s">
        <v>2306</v>
      </c>
      <c r="DA16" s="12" t="s">
        <v>2306</v>
      </c>
      <c r="DB16" s="12" t="s">
        <v>2306</v>
      </c>
      <c r="DC16" s="12" t="s">
        <v>2306</v>
      </c>
      <c r="DD16" s="12" t="s">
        <v>2306</v>
      </c>
      <c r="DE16" s="12" t="s">
        <v>2306</v>
      </c>
      <c r="DF16" s="12" t="s">
        <v>2306</v>
      </c>
      <c r="DG16" s="12" t="s">
        <v>2306</v>
      </c>
      <c r="DH16" s="12" t="s">
        <v>2306</v>
      </c>
      <c r="DI16" s="12" t="s">
        <v>2306</v>
      </c>
      <c r="DJ16" s="17" t="s">
        <v>2306</v>
      </c>
    </row>
    <row r="17" s="1" customFormat="1" ht="15.4" customHeight="1" spans="1:114">
      <c r="A17" s="10" t="s">
        <v>2815</v>
      </c>
      <c r="B17" s="11"/>
      <c r="C17" s="11"/>
      <c r="D17" s="11" t="s">
        <v>2816</v>
      </c>
      <c r="E17" s="9">
        <v>8187265.68</v>
      </c>
      <c r="F17" s="9">
        <v>3873138.31</v>
      </c>
      <c r="G17" s="9">
        <v>2186382.85</v>
      </c>
      <c r="H17" s="9">
        <v>164975.96</v>
      </c>
      <c r="I17" s="9">
        <v>623995.85</v>
      </c>
      <c r="J17" s="12" t="s">
        <v>2306</v>
      </c>
      <c r="K17" s="9">
        <v>52228.79</v>
      </c>
      <c r="L17" s="9">
        <v>315562.56</v>
      </c>
      <c r="M17" s="12" t="s">
        <v>2306</v>
      </c>
      <c r="N17" s="9">
        <v>193255.28</v>
      </c>
      <c r="O17" s="12" t="s">
        <v>2306</v>
      </c>
      <c r="P17" s="9">
        <v>9717.51</v>
      </c>
      <c r="Q17" s="9">
        <v>221649.51</v>
      </c>
      <c r="R17" s="12" t="s">
        <v>2306</v>
      </c>
      <c r="S17" s="9">
        <v>105370</v>
      </c>
      <c r="T17" s="9">
        <v>3623091.37</v>
      </c>
      <c r="U17" s="9">
        <v>226917.18</v>
      </c>
      <c r="V17" s="9">
        <v>270901</v>
      </c>
      <c r="W17" s="9">
        <v>500</v>
      </c>
      <c r="X17" s="12" t="s">
        <v>2306</v>
      </c>
      <c r="Y17" s="9">
        <v>597.6</v>
      </c>
      <c r="Z17" s="9">
        <v>50973.47</v>
      </c>
      <c r="AA17" s="9">
        <v>21378</v>
      </c>
      <c r="AB17" s="12" t="s">
        <v>2306</v>
      </c>
      <c r="AC17" s="12" t="s">
        <v>2306</v>
      </c>
      <c r="AD17" s="9">
        <v>165446.7</v>
      </c>
      <c r="AE17" s="12" t="s">
        <v>2306</v>
      </c>
      <c r="AF17" s="9">
        <v>367484.37</v>
      </c>
      <c r="AG17" s="12" t="s">
        <v>2306</v>
      </c>
      <c r="AH17" s="9">
        <v>1196549.04</v>
      </c>
      <c r="AI17" s="9">
        <v>35258</v>
      </c>
      <c r="AJ17" s="12" t="s">
        <v>2306</v>
      </c>
      <c r="AK17" s="12" t="s">
        <v>2306</v>
      </c>
      <c r="AL17" s="12" t="s">
        <v>2306</v>
      </c>
      <c r="AM17" s="12" t="s">
        <v>2306</v>
      </c>
      <c r="AN17" s="9">
        <v>349760.16</v>
      </c>
      <c r="AO17" s="12" t="s">
        <v>2306</v>
      </c>
      <c r="AP17" s="9">
        <v>19642</v>
      </c>
      <c r="AQ17" s="9">
        <v>49972</v>
      </c>
      <c r="AR17" s="9">
        <v>369384.45</v>
      </c>
      <c r="AS17" s="9">
        <v>37429</v>
      </c>
      <c r="AT17" s="12" t="s">
        <v>2306</v>
      </c>
      <c r="AU17" s="9">
        <v>460898.4</v>
      </c>
      <c r="AV17" s="12" t="s">
        <v>2306</v>
      </c>
      <c r="AW17" s="12" t="s">
        <v>2306</v>
      </c>
      <c r="AX17" s="12" t="s">
        <v>2306</v>
      </c>
      <c r="AY17" s="12" t="s">
        <v>2306</v>
      </c>
      <c r="AZ17" s="12" t="s">
        <v>2306</v>
      </c>
      <c r="BA17" s="12" t="s">
        <v>2306</v>
      </c>
      <c r="BB17" s="12" t="s">
        <v>2306</v>
      </c>
      <c r="BC17" s="12" t="s">
        <v>2306</v>
      </c>
      <c r="BD17" s="12" t="s">
        <v>2306</v>
      </c>
      <c r="BE17" s="12" t="s">
        <v>2306</v>
      </c>
      <c r="BF17" s="12" t="s">
        <v>2306</v>
      </c>
      <c r="BG17" s="12" t="s">
        <v>2306</v>
      </c>
      <c r="BH17" s="12" t="s">
        <v>2306</v>
      </c>
      <c r="BI17" s="12" t="s">
        <v>2306</v>
      </c>
      <c r="BJ17" s="12" t="s">
        <v>2306</v>
      </c>
      <c r="BK17" s="12" t="s">
        <v>2306</v>
      </c>
      <c r="BL17" s="12" t="s">
        <v>2306</v>
      </c>
      <c r="BM17" s="12" t="s">
        <v>2306</v>
      </c>
      <c r="BN17" s="12" t="s">
        <v>2306</v>
      </c>
      <c r="BO17" s="12" t="s">
        <v>2306</v>
      </c>
      <c r="BP17" s="12" t="s">
        <v>2306</v>
      </c>
      <c r="BQ17" s="12" t="s">
        <v>2306</v>
      </c>
      <c r="BR17" s="12" t="s">
        <v>2306</v>
      </c>
      <c r="BS17" s="12" t="s">
        <v>2306</v>
      </c>
      <c r="BT17" s="12" t="s">
        <v>2306</v>
      </c>
      <c r="BU17" s="12" t="s">
        <v>2306</v>
      </c>
      <c r="BV17" s="12" t="s">
        <v>2306</v>
      </c>
      <c r="BW17" s="12" t="s">
        <v>2306</v>
      </c>
      <c r="BX17" s="12" t="s">
        <v>2306</v>
      </c>
      <c r="BY17" s="12" t="s">
        <v>2306</v>
      </c>
      <c r="BZ17" s="12" t="s">
        <v>2306</v>
      </c>
      <c r="CA17" s="9">
        <v>691036</v>
      </c>
      <c r="CB17" s="12" t="s">
        <v>2306</v>
      </c>
      <c r="CC17" s="9">
        <v>691036</v>
      </c>
      <c r="CD17" s="12" t="s">
        <v>2306</v>
      </c>
      <c r="CE17" s="12" t="s">
        <v>2306</v>
      </c>
      <c r="CF17" s="12" t="s">
        <v>2306</v>
      </c>
      <c r="CG17" s="12" t="s">
        <v>2306</v>
      </c>
      <c r="CH17" s="12" t="s">
        <v>2306</v>
      </c>
      <c r="CI17" s="12" t="s">
        <v>2306</v>
      </c>
      <c r="CJ17" s="12" t="s">
        <v>2306</v>
      </c>
      <c r="CK17" s="12" t="s">
        <v>2306</v>
      </c>
      <c r="CL17" s="12" t="s">
        <v>2306</v>
      </c>
      <c r="CM17" s="12" t="s">
        <v>2306</v>
      </c>
      <c r="CN17" s="12" t="s">
        <v>2306</v>
      </c>
      <c r="CO17" s="12" t="s">
        <v>2306</v>
      </c>
      <c r="CP17" s="12" t="s">
        <v>2306</v>
      </c>
      <c r="CQ17" s="12" t="s">
        <v>2306</v>
      </c>
      <c r="CR17" s="12" t="s">
        <v>2306</v>
      </c>
      <c r="CS17" s="12" t="s">
        <v>2306</v>
      </c>
      <c r="CT17" s="12" t="s">
        <v>2306</v>
      </c>
      <c r="CU17" s="12" t="s">
        <v>2306</v>
      </c>
      <c r="CV17" s="12" t="s">
        <v>2306</v>
      </c>
      <c r="CW17" s="12" t="s">
        <v>2306</v>
      </c>
      <c r="CX17" s="12" t="s">
        <v>2306</v>
      </c>
      <c r="CY17" s="12" t="s">
        <v>2306</v>
      </c>
      <c r="CZ17" s="12" t="s">
        <v>2306</v>
      </c>
      <c r="DA17" s="12" t="s">
        <v>2306</v>
      </c>
      <c r="DB17" s="12" t="s">
        <v>2306</v>
      </c>
      <c r="DC17" s="12" t="s">
        <v>2306</v>
      </c>
      <c r="DD17" s="12" t="s">
        <v>2306</v>
      </c>
      <c r="DE17" s="12" t="s">
        <v>2306</v>
      </c>
      <c r="DF17" s="12" t="s">
        <v>2306</v>
      </c>
      <c r="DG17" s="12" t="s">
        <v>2306</v>
      </c>
      <c r="DH17" s="12" t="s">
        <v>2306</v>
      </c>
      <c r="DI17" s="12" t="s">
        <v>2306</v>
      </c>
      <c r="DJ17" s="17" t="s">
        <v>2306</v>
      </c>
    </row>
    <row r="18" s="1" customFormat="1" ht="15.4" customHeight="1" spans="1:114">
      <c r="A18" s="10" t="s">
        <v>2817</v>
      </c>
      <c r="B18" s="11"/>
      <c r="C18" s="11"/>
      <c r="D18" s="11" t="s">
        <v>2806</v>
      </c>
      <c r="E18" s="9">
        <v>7391229.68</v>
      </c>
      <c r="F18" s="9">
        <v>3873138.31</v>
      </c>
      <c r="G18" s="9">
        <v>2186382.85</v>
      </c>
      <c r="H18" s="9">
        <v>164975.96</v>
      </c>
      <c r="I18" s="9">
        <v>623995.85</v>
      </c>
      <c r="J18" s="12" t="s">
        <v>2306</v>
      </c>
      <c r="K18" s="9">
        <v>52228.79</v>
      </c>
      <c r="L18" s="9">
        <v>315562.56</v>
      </c>
      <c r="M18" s="12" t="s">
        <v>2306</v>
      </c>
      <c r="N18" s="9">
        <v>193255.28</v>
      </c>
      <c r="O18" s="12" t="s">
        <v>2306</v>
      </c>
      <c r="P18" s="9">
        <v>9717.51</v>
      </c>
      <c r="Q18" s="9">
        <v>221649.51</v>
      </c>
      <c r="R18" s="12" t="s">
        <v>2306</v>
      </c>
      <c r="S18" s="9">
        <v>105370</v>
      </c>
      <c r="T18" s="9">
        <v>3518091.37</v>
      </c>
      <c r="U18" s="9">
        <v>121917.18</v>
      </c>
      <c r="V18" s="9">
        <v>270901</v>
      </c>
      <c r="W18" s="9">
        <v>500</v>
      </c>
      <c r="X18" s="12" t="s">
        <v>2306</v>
      </c>
      <c r="Y18" s="9">
        <v>597.6</v>
      </c>
      <c r="Z18" s="9">
        <v>50973.47</v>
      </c>
      <c r="AA18" s="9">
        <v>21378</v>
      </c>
      <c r="AB18" s="12" t="s">
        <v>2306</v>
      </c>
      <c r="AC18" s="12" t="s">
        <v>2306</v>
      </c>
      <c r="AD18" s="9">
        <v>165446.7</v>
      </c>
      <c r="AE18" s="12" t="s">
        <v>2306</v>
      </c>
      <c r="AF18" s="9">
        <v>367484.37</v>
      </c>
      <c r="AG18" s="12" t="s">
        <v>2306</v>
      </c>
      <c r="AH18" s="9">
        <v>1196549.04</v>
      </c>
      <c r="AI18" s="9">
        <v>35258</v>
      </c>
      <c r="AJ18" s="12" t="s">
        <v>2306</v>
      </c>
      <c r="AK18" s="12" t="s">
        <v>2306</v>
      </c>
      <c r="AL18" s="12" t="s">
        <v>2306</v>
      </c>
      <c r="AM18" s="12" t="s">
        <v>2306</v>
      </c>
      <c r="AN18" s="9">
        <v>349760.16</v>
      </c>
      <c r="AO18" s="12" t="s">
        <v>2306</v>
      </c>
      <c r="AP18" s="9">
        <v>19642</v>
      </c>
      <c r="AQ18" s="9">
        <v>49972</v>
      </c>
      <c r="AR18" s="9">
        <v>369384.45</v>
      </c>
      <c r="AS18" s="9">
        <v>37429</v>
      </c>
      <c r="AT18" s="12" t="s">
        <v>2306</v>
      </c>
      <c r="AU18" s="9">
        <v>460898.4</v>
      </c>
      <c r="AV18" s="12" t="s">
        <v>2306</v>
      </c>
      <c r="AW18" s="12" t="s">
        <v>2306</v>
      </c>
      <c r="AX18" s="12" t="s">
        <v>2306</v>
      </c>
      <c r="AY18" s="12" t="s">
        <v>2306</v>
      </c>
      <c r="AZ18" s="12" t="s">
        <v>2306</v>
      </c>
      <c r="BA18" s="12" t="s">
        <v>2306</v>
      </c>
      <c r="BB18" s="12" t="s">
        <v>2306</v>
      </c>
      <c r="BC18" s="12" t="s">
        <v>2306</v>
      </c>
      <c r="BD18" s="12" t="s">
        <v>2306</v>
      </c>
      <c r="BE18" s="12" t="s">
        <v>2306</v>
      </c>
      <c r="BF18" s="12" t="s">
        <v>2306</v>
      </c>
      <c r="BG18" s="12" t="s">
        <v>2306</v>
      </c>
      <c r="BH18" s="12" t="s">
        <v>2306</v>
      </c>
      <c r="BI18" s="12" t="s">
        <v>2306</v>
      </c>
      <c r="BJ18" s="12" t="s">
        <v>2306</v>
      </c>
      <c r="BK18" s="12" t="s">
        <v>2306</v>
      </c>
      <c r="BL18" s="12" t="s">
        <v>2306</v>
      </c>
      <c r="BM18" s="12" t="s">
        <v>2306</v>
      </c>
      <c r="BN18" s="12" t="s">
        <v>2306</v>
      </c>
      <c r="BO18" s="12" t="s">
        <v>2306</v>
      </c>
      <c r="BP18" s="12" t="s">
        <v>2306</v>
      </c>
      <c r="BQ18" s="12" t="s">
        <v>2306</v>
      </c>
      <c r="BR18" s="12" t="s">
        <v>2306</v>
      </c>
      <c r="BS18" s="12" t="s">
        <v>2306</v>
      </c>
      <c r="BT18" s="12" t="s">
        <v>2306</v>
      </c>
      <c r="BU18" s="12" t="s">
        <v>2306</v>
      </c>
      <c r="BV18" s="12" t="s">
        <v>2306</v>
      </c>
      <c r="BW18" s="12" t="s">
        <v>2306</v>
      </c>
      <c r="BX18" s="12" t="s">
        <v>2306</v>
      </c>
      <c r="BY18" s="12" t="s">
        <v>2306</v>
      </c>
      <c r="BZ18" s="12" t="s">
        <v>2306</v>
      </c>
      <c r="CA18" s="12" t="s">
        <v>2306</v>
      </c>
      <c r="CB18" s="12" t="s">
        <v>2306</v>
      </c>
      <c r="CC18" s="12" t="s">
        <v>2306</v>
      </c>
      <c r="CD18" s="12" t="s">
        <v>2306</v>
      </c>
      <c r="CE18" s="12" t="s">
        <v>2306</v>
      </c>
      <c r="CF18" s="12" t="s">
        <v>2306</v>
      </c>
      <c r="CG18" s="12" t="s">
        <v>2306</v>
      </c>
      <c r="CH18" s="12" t="s">
        <v>2306</v>
      </c>
      <c r="CI18" s="12" t="s">
        <v>2306</v>
      </c>
      <c r="CJ18" s="12" t="s">
        <v>2306</v>
      </c>
      <c r="CK18" s="12" t="s">
        <v>2306</v>
      </c>
      <c r="CL18" s="12" t="s">
        <v>2306</v>
      </c>
      <c r="CM18" s="12" t="s">
        <v>2306</v>
      </c>
      <c r="CN18" s="12" t="s">
        <v>2306</v>
      </c>
      <c r="CO18" s="12" t="s">
        <v>2306</v>
      </c>
      <c r="CP18" s="12" t="s">
        <v>2306</v>
      </c>
      <c r="CQ18" s="12" t="s">
        <v>2306</v>
      </c>
      <c r="CR18" s="12" t="s">
        <v>2306</v>
      </c>
      <c r="CS18" s="12" t="s">
        <v>2306</v>
      </c>
      <c r="CT18" s="12" t="s">
        <v>2306</v>
      </c>
      <c r="CU18" s="12" t="s">
        <v>2306</v>
      </c>
      <c r="CV18" s="12" t="s">
        <v>2306</v>
      </c>
      <c r="CW18" s="12" t="s">
        <v>2306</v>
      </c>
      <c r="CX18" s="12" t="s">
        <v>2306</v>
      </c>
      <c r="CY18" s="12" t="s">
        <v>2306</v>
      </c>
      <c r="CZ18" s="12" t="s">
        <v>2306</v>
      </c>
      <c r="DA18" s="12" t="s">
        <v>2306</v>
      </c>
      <c r="DB18" s="12" t="s">
        <v>2306</v>
      </c>
      <c r="DC18" s="12" t="s">
        <v>2306</v>
      </c>
      <c r="DD18" s="12" t="s">
        <v>2306</v>
      </c>
      <c r="DE18" s="12" t="s">
        <v>2306</v>
      </c>
      <c r="DF18" s="12" t="s">
        <v>2306</v>
      </c>
      <c r="DG18" s="12" t="s">
        <v>2306</v>
      </c>
      <c r="DH18" s="12" t="s">
        <v>2306</v>
      </c>
      <c r="DI18" s="12" t="s">
        <v>2306</v>
      </c>
      <c r="DJ18" s="17" t="s">
        <v>2306</v>
      </c>
    </row>
    <row r="19" s="1" customFormat="1" ht="15.4" customHeight="1" spans="1:114">
      <c r="A19" s="10" t="s">
        <v>2818</v>
      </c>
      <c r="B19" s="11"/>
      <c r="C19" s="11"/>
      <c r="D19" s="11" t="s">
        <v>2808</v>
      </c>
      <c r="E19" s="9">
        <v>796036</v>
      </c>
      <c r="F19" s="12" t="s">
        <v>2306</v>
      </c>
      <c r="G19" s="12" t="s">
        <v>2306</v>
      </c>
      <c r="H19" s="12" t="s">
        <v>2306</v>
      </c>
      <c r="I19" s="12" t="s">
        <v>2306</v>
      </c>
      <c r="J19" s="12" t="s">
        <v>2306</v>
      </c>
      <c r="K19" s="12" t="s">
        <v>2306</v>
      </c>
      <c r="L19" s="12" t="s">
        <v>2306</v>
      </c>
      <c r="M19" s="12" t="s">
        <v>2306</v>
      </c>
      <c r="N19" s="12" t="s">
        <v>2306</v>
      </c>
      <c r="O19" s="12" t="s">
        <v>2306</v>
      </c>
      <c r="P19" s="12" t="s">
        <v>2306</v>
      </c>
      <c r="Q19" s="12" t="s">
        <v>2306</v>
      </c>
      <c r="R19" s="12" t="s">
        <v>2306</v>
      </c>
      <c r="S19" s="12" t="s">
        <v>2306</v>
      </c>
      <c r="T19" s="9">
        <v>105000</v>
      </c>
      <c r="U19" s="9">
        <v>105000</v>
      </c>
      <c r="V19" s="12" t="s">
        <v>2306</v>
      </c>
      <c r="W19" s="12" t="s">
        <v>2306</v>
      </c>
      <c r="X19" s="12" t="s">
        <v>2306</v>
      </c>
      <c r="Y19" s="12" t="s">
        <v>2306</v>
      </c>
      <c r="Z19" s="12" t="s">
        <v>2306</v>
      </c>
      <c r="AA19" s="12" t="s">
        <v>2306</v>
      </c>
      <c r="AB19" s="12" t="s">
        <v>2306</v>
      </c>
      <c r="AC19" s="12" t="s">
        <v>2306</v>
      </c>
      <c r="AD19" s="12" t="s">
        <v>2306</v>
      </c>
      <c r="AE19" s="12" t="s">
        <v>2306</v>
      </c>
      <c r="AF19" s="12" t="s">
        <v>2306</v>
      </c>
      <c r="AG19" s="12" t="s">
        <v>2306</v>
      </c>
      <c r="AH19" s="12" t="s">
        <v>2306</v>
      </c>
      <c r="AI19" s="12" t="s">
        <v>2306</v>
      </c>
      <c r="AJ19" s="12" t="s">
        <v>2306</v>
      </c>
      <c r="AK19" s="12" t="s">
        <v>2306</v>
      </c>
      <c r="AL19" s="12" t="s">
        <v>2306</v>
      </c>
      <c r="AM19" s="12" t="s">
        <v>2306</v>
      </c>
      <c r="AN19" s="12" t="s">
        <v>2306</v>
      </c>
      <c r="AO19" s="12" t="s">
        <v>2306</v>
      </c>
      <c r="AP19" s="12" t="s">
        <v>2306</v>
      </c>
      <c r="AQ19" s="12" t="s">
        <v>2306</v>
      </c>
      <c r="AR19" s="12" t="s">
        <v>2306</v>
      </c>
      <c r="AS19" s="12" t="s">
        <v>2306</v>
      </c>
      <c r="AT19" s="12" t="s">
        <v>2306</v>
      </c>
      <c r="AU19" s="12" t="s">
        <v>2306</v>
      </c>
      <c r="AV19" s="12" t="s">
        <v>2306</v>
      </c>
      <c r="AW19" s="12" t="s">
        <v>2306</v>
      </c>
      <c r="AX19" s="12" t="s">
        <v>2306</v>
      </c>
      <c r="AY19" s="12" t="s">
        <v>2306</v>
      </c>
      <c r="AZ19" s="12" t="s">
        <v>2306</v>
      </c>
      <c r="BA19" s="12" t="s">
        <v>2306</v>
      </c>
      <c r="BB19" s="12" t="s">
        <v>2306</v>
      </c>
      <c r="BC19" s="12" t="s">
        <v>2306</v>
      </c>
      <c r="BD19" s="12" t="s">
        <v>2306</v>
      </c>
      <c r="BE19" s="12" t="s">
        <v>2306</v>
      </c>
      <c r="BF19" s="12" t="s">
        <v>2306</v>
      </c>
      <c r="BG19" s="12" t="s">
        <v>2306</v>
      </c>
      <c r="BH19" s="12" t="s">
        <v>2306</v>
      </c>
      <c r="BI19" s="12" t="s">
        <v>2306</v>
      </c>
      <c r="BJ19" s="12" t="s">
        <v>2306</v>
      </c>
      <c r="BK19" s="12" t="s">
        <v>2306</v>
      </c>
      <c r="BL19" s="12" t="s">
        <v>2306</v>
      </c>
      <c r="BM19" s="12" t="s">
        <v>2306</v>
      </c>
      <c r="BN19" s="12" t="s">
        <v>2306</v>
      </c>
      <c r="BO19" s="12" t="s">
        <v>2306</v>
      </c>
      <c r="BP19" s="12" t="s">
        <v>2306</v>
      </c>
      <c r="BQ19" s="12" t="s">
        <v>2306</v>
      </c>
      <c r="BR19" s="12" t="s">
        <v>2306</v>
      </c>
      <c r="BS19" s="12" t="s">
        <v>2306</v>
      </c>
      <c r="BT19" s="12" t="s">
        <v>2306</v>
      </c>
      <c r="BU19" s="12" t="s">
        <v>2306</v>
      </c>
      <c r="BV19" s="12" t="s">
        <v>2306</v>
      </c>
      <c r="BW19" s="12" t="s">
        <v>2306</v>
      </c>
      <c r="BX19" s="12" t="s">
        <v>2306</v>
      </c>
      <c r="BY19" s="12" t="s">
        <v>2306</v>
      </c>
      <c r="BZ19" s="12" t="s">
        <v>2306</v>
      </c>
      <c r="CA19" s="9">
        <v>691036</v>
      </c>
      <c r="CB19" s="12" t="s">
        <v>2306</v>
      </c>
      <c r="CC19" s="9">
        <v>691036</v>
      </c>
      <c r="CD19" s="12" t="s">
        <v>2306</v>
      </c>
      <c r="CE19" s="12" t="s">
        <v>2306</v>
      </c>
      <c r="CF19" s="12" t="s">
        <v>2306</v>
      </c>
      <c r="CG19" s="12" t="s">
        <v>2306</v>
      </c>
      <c r="CH19" s="12" t="s">
        <v>2306</v>
      </c>
      <c r="CI19" s="12" t="s">
        <v>2306</v>
      </c>
      <c r="CJ19" s="12" t="s">
        <v>2306</v>
      </c>
      <c r="CK19" s="12" t="s">
        <v>2306</v>
      </c>
      <c r="CL19" s="12" t="s">
        <v>2306</v>
      </c>
      <c r="CM19" s="12" t="s">
        <v>2306</v>
      </c>
      <c r="CN19" s="12" t="s">
        <v>2306</v>
      </c>
      <c r="CO19" s="12" t="s">
        <v>2306</v>
      </c>
      <c r="CP19" s="12" t="s">
        <v>2306</v>
      </c>
      <c r="CQ19" s="12" t="s">
        <v>2306</v>
      </c>
      <c r="CR19" s="12" t="s">
        <v>2306</v>
      </c>
      <c r="CS19" s="12" t="s">
        <v>2306</v>
      </c>
      <c r="CT19" s="12" t="s">
        <v>2306</v>
      </c>
      <c r="CU19" s="12" t="s">
        <v>2306</v>
      </c>
      <c r="CV19" s="12" t="s">
        <v>2306</v>
      </c>
      <c r="CW19" s="12" t="s">
        <v>2306</v>
      </c>
      <c r="CX19" s="12" t="s">
        <v>2306</v>
      </c>
      <c r="CY19" s="12" t="s">
        <v>2306</v>
      </c>
      <c r="CZ19" s="12" t="s">
        <v>2306</v>
      </c>
      <c r="DA19" s="12" t="s">
        <v>2306</v>
      </c>
      <c r="DB19" s="12" t="s">
        <v>2306</v>
      </c>
      <c r="DC19" s="12" t="s">
        <v>2306</v>
      </c>
      <c r="DD19" s="12" t="s">
        <v>2306</v>
      </c>
      <c r="DE19" s="12" t="s">
        <v>2306</v>
      </c>
      <c r="DF19" s="12" t="s">
        <v>2306</v>
      </c>
      <c r="DG19" s="12" t="s">
        <v>2306</v>
      </c>
      <c r="DH19" s="12" t="s">
        <v>2306</v>
      </c>
      <c r="DI19" s="12" t="s">
        <v>2306</v>
      </c>
      <c r="DJ19" s="17" t="s">
        <v>2306</v>
      </c>
    </row>
    <row r="20" s="1" customFormat="1" ht="15.4" customHeight="1" spans="1:114">
      <c r="A20" s="10" t="s">
        <v>2819</v>
      </c>
      <c r="B20" s="11"/>
      <c r="C20" s="11"/>
      <c r="D20" s="11" t="s">
        <v>2820</v>
      </c>
      <c r="E20" s="9">
        <v>298621173.65</v>
      </c>
      <c r="F20" s="9">
        <v>133745743.17</v>
      </c>
      <c r="G20" s="9">
        <v>63082806.8</v>
      </c>
      <c r="H20" s="9">
        <v>22391791.18</v>
      </c>
      <c r="I20" s="9">
        <v>2993296.72</v>
      </c>
      <c r="J20" s="9">
        <v>4561</v>
      </c>
      <c r="K20" s="9">
        <v>5169057</v>
      </c>
      <c r="L20" s="9">
        <v>14343470.44</v>
      </c>
      <c r="M20" s="9">
        <v>1030182.02</v>
      </c>
      <c r="N20" s="9">
        <v>10483586.34</v>
      </c>
      <c r="O20" s="9">
        <v>20000</v>
      </c>
      <c r="P20" s="9">
        <v>3876381.89</v>
      </c>
      <c r="Q20" s="9">
        <v>10121233.44</v>
      </c>
      <c r="R20" s="12" t="s">
        <v>2306</v>
      </c>
      <c r="S20" s="9">
        <v>229376.34</v>
      </c>
      <c r="T20" s="9">
        <v>161072611.22</v>
      </c>
      <c r="U20" s="9">
        <v>42084978.73</v>
      </c>
      <c r="V20" s="9">
        <v>16631614.4</v>
      </c>
      <c r="W20" s="9">
        <v>52000</v>
      </c>
      <c r="X20" s="12" t="s">
        <v>2306</v>
      </c>
      <c r="Y20" s="9">
        <v>3117087.58</v>
      </c>
      <c r="Z20" s="9">
        <v>6706111.56</v>
      </c>
      <c r="AA20" s="9">
        <v>1552146.52</v>
      </c>
      <c r="AB20" s="9">
        <v>814</v>
      </c>
      <c r="AC20" s="9">
        <v>5938486.1</v>
      </c>
      <c r="AD20" s="9">
        <v>4413478.4</v>
      </c>
      <c r="AE20" s="12" t="s">
        <v>2306</v>
      </c>
      <c r="AF20" s="9">
        <v>15932964.18</v>
      </c>
      <c r="AG20" s="9">
        <v>5385778</v>
      </c>
      <c r="AH20" s="9">
        <v>3225413</v>
      </c>
      <c r="AI20" s="9">
        <v>1485151.42</v>
      </c>
      <c r="AJ20" s="9">
        <v>6008578</v>
      </c>
      <c r="AK20" s="9">
        <v>2219054.8</v>
      </c>
      <c r="AL20" s="12" t="s">
        <v>2306</v>
      </c>
      <c r="AM20" s="12" t="s">
        <v>2306</v>
      </c>
      <c r="AN20" s="9">
        <v>17469366.92</v>
      </c>
      <c r="AO20" s="9">
        <v>7834292.72</v>
      </c>
      <c r="AP20" s="9">
        <v>661479.08</v>
      </c>
      <c r="AQ20" s="9">
        <v>1908829.55</v>
      </c>
      <c r="AR20" s="9">
        <v>1892478.73</v>
      </c>
      <c r="AS20" s="9">
        <v>4789771.5</v>
      </c>
      <c r="AT20" s="9">
        <v>2521.63</v>
      </c>
      <c r="AU20" s="9">
        <v>11760214.4</v>
      </c>
      <c r="AV20" s="9">
        <v>1673459.26</v>
      </c>
      <c r="AW20" s="12" t="s">
        <v>2306</v>
      </c>
      <c r="AX20" s="9">
        <v>222619.26</v>
      </c>
      <c r="AY20" s="12" t="s">
        <v>2306</v>
      </c>
      <c r="AZ20" s="9">
        <v>24840</v>
      </c>
      <c r="BA20" s="9">
        <v>820000</v>
      </c>
      <c r="BB20" s="9">
        <v>406000</v>
      </c>
      <c r="BC20" s="12" t="s">
        <v>2306</v>
      </c>
      <c r="BD20" s="12" t="s">
        <v>2306</v>
      </c>
      <c r="BE20" s="12" t="s">
        <v>2306</v>
      </c>
      <c r="BF20" s="12" t="s">
        <v>2306</v>
      </c>
      <c r="BG20" s="12" t="s">
        <v>2306</v>
      </c>
      <c r="BH20" s="9">
        <v>200000</v>
      </c>
      <c r="BI20" s="12" t="s">
        <v>2306</v>
      </c>
      <c r="BJ20" s="12" t="s">
        <v>2306</v>
      </c>
      <c r="BK20" s="12" t="s">
        <v>2306</v>
      </c>
      <c r="BL20" s="12" t="s">
        <v>2306</v>
      </c>
      <c r="BM20" s="12" t="s">
        <v>2306</v>
      </c>
      <c r="BN20" s="9">
        <v>1457617</v>
      </c>
      <c r="BO20" s="12" t="s">
        <v>2306</v>
      </c>
      <c r="BP20" s="9">
        <v>86655</v>
      </c>
      <c r="BQ20" s="9">
        <v>170962</v>
      </c>
      <c r="BR20" s="9">
        <v>1200000</v>
      </c>
      <c r="BS20" s="12" t="s">
        <v>2306</v>
      </c>
      <c r="BT20" s="12" t="s">
        <v>2306</v>
      </c>
      <c r="BU20" s="12" t="s">
        <v>2306</v>
      </c>
      <c r="BV20" s="12" t="s">
        <v>2306</v>
      </c>
      <c r="BW20" s="12" t="s">
        <v>2306</v>
      </c>
      <c r="BX20" s="12" t="s">
        <v>2306</v>
      </c>
      <c r="BY20" s="12" t="s">
        <v>2306</v>
      </c>
      <c r="BZ20" s="12" t="s">
        <v>2306</v>
      </c>
      <c r="CA20" s="9">
        <v>671743</v>
      </c>
      <c r="CB20" s="12" t="s">
        <v>2306</v>
      </c>
      <c r="CC20" s="9">
        <v>322243</v>
      </c>
      <c r="CD20" s="9">
        <v>349500</v>
      </c>
      <c r="CE20" s="12" t="s">
        <v>2306</v>
      </c>
      <c r="CF20" s="12" t="s">
        <v>2306</v>
      </c>
      <c r="CG20" s="12" t="s">
        <v>2306</v>
      </c>
      <c r="CH20" s="12" t="s">
        <v>2306</v>
      </c>
      <c r="CI20" s="12" t="s">
        <v>2306</v>
      </c>
      <c r="CJ20" s="12" t="s">
        <v>2306</v>
      </c>
      <c r="CK20" s="12" t="s">
        <v>2306</v>
      </c>
      <c r="CL20" s="12" t="s">
        <v>2306</v>
      </c>
      <c r="CM20" s="12" t="s">
        <v>2306</v>
      </c>
      <c r="CN20" s="12" t="s">
        <v>2306</v>
      </c>
      <c r="CO20" s="12" t="s">
        <v>2306</v>
      </c>
      <c r="CP20" s="12" t="s">
        <v>2306</v>
      </c>
      <c r="CQ20" s="12" t="s">
        <v>2306</v>
      </c>
      <c r="CR20" s="12" t="s">
        <v>2306</v>
      </c>
      <c r="CS20" s="12" t="s">
        <v>2306</v>
      </c>
      <c r="CT20" s="12" t="s">
        <v>2306</v>
      </c>
      <c r="CU20" s="12" t="s">
        <v>2306</v>
      </c>
      <c r="CV20" s="12" t="s">
        <v>2306</v>
      </c>
      <c r="CW20" s="12" t="s">
        <v>2306</v>
      </c>
      <c r="CX20" s="12" t="s">
        <v>2306</v>
      </c>
      <c r="CY20" s="12" t="s">
        <v>2306</v>
      </c>
      <c r="CZ20" s="12" t="s">
        <v>2306</v>
      </c>
      <c r="DA20" s="12" t="s">
        <v>2306</v>
      </c>
      <c r="DB20" s="12" t="s">
        <v>2306</v>
      </c>
      <c r="DC20" s="12" t="s">
        <v>2306</v>
      </c>
      <c r="DD20" s="12" t="s">
        <v>2306</v>
      </c>
      <c r="DE20" s="12" t="s">
        <v>2306</v>
      </c>
      <c r="DF20" s="12" t="s">
        <v>2306</v>
      </c>
      <c r="DG20" s="12" t="s">
        <v>2306</v>
      </c>
      <c r="DH20" s="12" t="s">
        <v>2306</v>
      </c>
      <c r="DI20" s="12" t="s">
        <v>2306</v>
      </c>
      <c r="DJ20" s="17" t="s">
        <v>2306</v>
      </c>
    </row>
    <row r="21" s="1" customFormat="1" ht="15.4" customHeight="1" spans="1:114">
      <c r="A21" s="10" t="s">
        <v>2821</v>
      </c>
      <c r="B21" s="11"/>
      <c r="C21" s="11"/>
      <c r="D21" s="11" t="s">
        <v>2806</v>
      </c>
      <c r="E21" s="9">
        <v>131662141.3</v>
      </c>
      <c r="F21" s="9">
        <v>127455016.09</v>
      </c>
      <c r="G21" s="9">
        <v>59968552.66</v>
      </c>
      <c r="H21" s="9">
        <v>21051880.46</v>
      </c>
      <c r="I21" s="9">
        <v>1889752.8</v>
      </c>
      <c r="J21" s="12" t="s">
        <v>2306</v>
      </c>
      <c r="K21" s="9">
        <v>5042689</v>
      </c>
      <c r="L21" s="9">
        <v>14192498.04</v>
      </c>
      <c r="M21" s="9">
        <v>1030182.02</v>
      </c>
      <c r="N21" s="9">
        <v>10401338.14</v>
      </c>
      <c r="O21" s="9">
        <v>20000</v>
      </c>
      <c r="P21" s="9">
        <v>3866471.33</v>
      </c>
      <c r="Q21" s="9">
        <v>9982781.64</v>
      </c>
      <c r="R21" s="12" t="s">
        <v>2306</v>
      </c>
      <c r="S21" s="9">
        <v>8870</v>
      </c>
      <c r="T21" s="9">
        <v>3840855.21</v>
      </c>
      <c r="U21" s="9">
        <v>1358103</v>
      </c>
      <c r="V21" s="9">
        <v>197582</v>
      </c>
      <c r="W21" s="12" t="s">
        <v>2306</v>
      </c>
      <c r="X21" s="12" t="s">
        <v>2306</v>
      </c>
      <c r="Y21" s="9">
        <v>150000</v>
      </c>
      <c r="Z21" s="9">
        <v>303264.69</v>
      </c>
      <c r="AA21" s="9">
        <v>16800</v>
      </c>
      <c r="AB21" s="9">
        <v>814</v>
      </c>
      <c r="AC21" s="9">
        <v>9200</v>
      </c>
      <c r="AD21" s="12" t="s">
        <v>2306</v>
      </c>
      <c r="AE21" s="12" t="s">
        <v>2306</v>
      </c>
      <c r="AF21" s="9">
        <v>448077.7</v>
      </c>
      <c r="AG21" s="9">
        <v>10000</v>
      </c>
      <c r="AH21" s="12" t="s">
        <v>2306</v>
      </c>
      <c r="AI21" s="9">
        <v>24314</v>
      </c>
      <c r="AJ21" s="9">
        <v>700</v>
      </c>
      <c r="AK21" s="9">
        <v>100000</v>
      </c>
      <c r="AL21" s="12" t="s">
        <v>2306</v>
      </c>
      <c r="AM21" s="12" t="s">
        <v>2306</v>
      </c>
      <c r="AN21" s="9">
        <v>280000</v>
      </c>
      <c r="AO21" s="9">
        <v>83799.04</v>
      </c>
      <c r="AP21" s="9">
        <v>35529.08</v>
      </c>
      <c r="AQ21" s="9">
        <v>181372.6</v>
      </c>
      <c r="AR21" s="9">
        <v>39509</v>
      </c>
      <c r="AS21" s="9">
        <v>131051.5</v>
      </c>
      <c r="AT21" s="12" t="s">
        <v>2306</v>
      </c>
      <c r="AU21" s="9">
        <v>470738.6</v>
      </c>
      <c r="AV21" s="9">
        <v>186120</v>
      </c>
      <c r="AW21" s="12" t="s">
        <v>2306</v>
      </c>
      <c r="AX21" s="9">
        <v>186120</v>
      </c>
      <c r="AY21" s="12" t="s">
        <v>2306</v>
      </c>
      <c r="AZ21" s="12" t="s">
        <v>2306</v>
      </c>
      <c r="BA21" s="12" t="s">
        <v>2306</v>
      </c>
      <c r="BB21" s="12" t="s">
        <v>2306</v>
      </c>
      <c r="BC21" s="12" t="s">
        <v>2306</v>
      </c>
      <c r="BD21" s="12" t="s">
        <v>2306</v>
      </c>
      <c r="BE21" s="12" t="s">
        <v>2306</v>
      </c>
      <c r="BF21" s="12" t="s">
        <v>2306</v>
      </c>
      <c r="BG21" s="12" t="s">
        <v>2306</v>
      </c>
      <c r="BH21" s="12" t="s">
        <v>2306</v>
      </c>
      <c r="BI21" s="12" t="s">
        <v>2306</v>
      </c>
      <c r="BJ21" s="12" t="s">
        <v>2306</v>
      </c>
      <c r="BK21" s="12" t="s">
        <v>2306</v>
      </c>
      <c r="BL21" s="12" t="s">
        <v>2306</v>
      </c>
      <c r="BM21" s="12" t="s">
        <v>2306</v>
      </c>
      <c r="BN21" s="12" t="s">
        <v>2306</v>
      </c>
      <c r="BO21" s="12" t="s">
        <v>2306</v>
      </c>
      <c r="BP21" s="12" t="s">
        <v>2306</v>
      </c>
      <c r="BQ21" s="12" t="s">
        <v>2306</v>
      </c>
      <c r="BR21" s="12" t="s">
        <v>2306</v>
      </c>
      <c r="BS21" s="12" t="s">
        <v>2306</v>
      </c>
      <c r="BT21" s="12" t="s">
        <v>2306</v>
      </c>
      <c r="BU21" s="12" t="s">
        <v>2306</v>
      </c>
      <c r="BV21" s="12" t="s">
        <v>2306</v>
      </c>
      <c r="BW21" s="12" t="s">
        <v>2306</v>
      </c>
      <c r="BX21" s="12" t="s">
        <v>2306</v>
      </c>
      <c r="BY21" s="12" t="s">
        <v>2306</v>
      </c>
      <c r="BZ21" s="12" t="s">
        <v>2306</v>
      </c>
      <c r="CA21" s="9">
        <v>180150</v>
      </c>
      <c r="CB21" s="12" t="s">
        <v>2306</v>
      </c>
      <c r="CC21" s="9">
        <v>180150</v>
      </c>
      <c r="CD21" s="12" t="s">
        <v>2306</v>
      </c>
      <c r="CE21" s="12" t="s">
        <v>2306</v>
      </c>
      <c r="CF21" s="12" t="s">
        <v>2306</v>
      </c>
      <c r="CG21" s="12" t="s">
        <v>2306</v>
      </c>
      <c r="CH21" s="12" t="s">
        <v>2306</v>
      </c>
      <c r="CI21" s="12" t="s">
        <v>2306</v>
      </c>
      <c r="CJ21" s="12" t="s">
        <v>2306</v>
      </c>
      <c r="CK21" s="12" t="s">
        <v>2306</v>
      </c>
      <c r="CL21" s="12" t="s">
        <v>2306</v>
      </c>
      <c r="CM21" s="12" t="s">
        <v>2306</v>
      </c>
      <c r="CN21" s="12" t="s">
        <v>2306</v>
      </c>
      <c r="CO21" s="12" t="s">
        <v>2306</v>
      </c>
      <c r="CP21" s="12" t="s">
        <v>2306</v>
      </c>
      <c r="CQ21" s="12" t="s">
        <v>2306</v>
      </c>
      <c r="CR21" s="12" t="s">
        <v>2306</v>
      </c>
      <c r="CS21" s="12" t="s">
        <v>2306</v>
      </c>
      <c r="CT21" s="12" t="s">
        <v>2306</v>
      </c>
      <c r="CU21" s="12" t="s">
        <v>2306</v>
      </c>
      <c r="CV21" s="12" t="s">
        <v>2306</v>
      </c>
      <c r="CW21" s="12" t="s">
        <v>2306</v>
      </c>
      <c r="CX21" s="12" t="s">
        <v>2306</v>
      </c>
      <c r="CY21" s="12" t="s">
        <v>2306</v>
      </c>
      <c r="CZ21" s="12" t="s">
        <v>2306</v>
      </c>
      <c r="DA21" s="12" t="s">
        <v>2306</v>
      </c>
      <c r="DB21" s="12" t="s">
        <v>2306</v>
      </c>
      <c r="DC21" s="12" t="s">
        <v>2306</v>
      </c>
      <c r="DD21" s="12" t="s">
        <v>2306</v>
      </c>
      <c r="DE21" s="12" t="s">
        <v>2306</v>
      </c>
      <c r="DF21" s="12" t="s">
        <v>2306</v>
      </c>
      <c r="DG21" s="12" t="s">
        <v>2306</v>
      </c>
      <c r="DH21" s="12" t="s">
        <v>2306</v>
      </c>
      <c r="DI21" s="12" t="s">
        <v>2306</v>
      </c>
      <c r="DJ21" s="17" t="s">
        <v>2306</v>
      </c>
    </row>
    <row r="22" s="1" customFormat="1" ht="15.4" customHeight="1" spans="1:114">
      <c r="A22" s="10" t="s">
        <v>2822</v>
      </c>
      <c r="B22" s="11"/>
      <c r="C22" s="11"/>
      <c r="D22" s="11" t="s">
        <v>2808</v>
      </c>
      <c r="E22" s="9">
        <v>14007624.99</v>
      </c>
      <c r="F22" s="12" t="s">
        <v>2306</v>
      </c>
      <c r="G22" s="12" t="s">
        <v>2306</v>
      </c>
      <c r="H22" s="12" t="s">
        <v>2306</v>
      </c>
      <c r="I22" s="12" t="s">
        <v>2306</v>
      </c>
      <c r="J22" s="12" t="s">
        <v>2306</v>
      </c>
      <c r="K22" s="12" t="s">
        <v>2306</v>
      </c>
      <c r="L22" s="12" t="s">
        <v>2306</v>
      </c>
      <c r="M22" s="12" t="s">
        <v>2306</v>
      </c>
      <c r="N22" s="12" t="s">
        <v>2306</v>
      </c>
      <c r="O22" s="12" t="s">
        <v>2306</v>
      </c>
      <c r="P22" s="12" t="s">
        <v>2306</v>
      </c>
      <c r="Q22" s="12" t="s">
        <v>2306</v>
      </c>
      <c r="R22" s="12" t="s">
        <v>2306</v>
      </c>
      <c r="S22" s="12" t="s">
        <v>2306</v>
      </c>
      <c r="T22" s="9">
        <v>13260514.99</v>
      </c>
      <c r="U22" s="9">
        <v>3484301.62</v>
      </c>
      <c r="V22" s="9">
        <v>410040.2</v>
      </c>
      <c r="W22" s="9">
        <v>20000</v>
      </c>
      <c r="X22" s="12" t="s">
        <v>2306</v>
      </c>
      <c r="Y22" s="9">
        <v>27388.8</v>
      </c>
      <c r="Z22" s="9">
        <v>727502.84</v>
      </c>
      <c r="AA22" s="9">
        <v>194374.52</v>
      </c>
      <c r="AB22" s="12" t="s">
        <v>2306</v>
      </c>
      <c r="AC22" s="9">
        <v>854166.1</v>
      </c>
      <c r="AD22" s="9">
        <v>879419.36</v>
      </c>
      <c r="AE22" s="12" t="s">
        <v>2306</v>
      </c>
      <c r="AF22" s="9">
        <v>1168687.64</v>
      </c>
      <c r="AG22" s="9">
        <v>83978</v>
      </c>
      <c r="AH22" s="9">
        <v>634033</v>
      </c>
      <c r="AI22" s="9">
        <v>160717.42</v>
      </c>
      <c r="AJ22" s="9">
        <v>209263</v>
      </c>
      <c r="AK22" s="9">
        <v>109054.8</v>
      </c>
      <c r="AL22" s="12" t="s">
        <v>2306</v>
      </c>
      <c r="AM22" s="12" t="s">
        <v>2306</v>
      </c>
      <c r="AN22" s="9">
        <v>677335.92</v>
      </c>
      <c r="AO22" s="9">
        <v>2145493.68</v>
      </c>
      <c r="AP22" s="12" t="s">
        <v>2306</v>
      </c>
      <c r="AQ22" s="12" t="s">
        <v>2306</v>
      </c>
      <c r="AR22" s="9">
        <v>779910.89</v>
      </c>
      <c r="AS22" s="9">
        <v>42820</v>
      </c>
      <c r="AT22" s="12" t="s">
        <v>2306</v>
      </c>
      <c r="AU22" s="9">
        <v>652027.2</v>
      </c>
      <c r="AV22" s="12" t="s">
        <v>2306</v>
      </c>
      <c r="AW22" s="12" t="s">
        <v>2306</v>
      </c>
      <c r="AX22" s="12" t="s">
        <v>2306</v>
      </c>
      <c r="AY22" s="12" t="s">
        <v>2306</v>
      </c>
      <c r="AZ22" s="12" t="s">
        <v>2306</v>
      </c>
      <c r="BA22" s="12" t="s">
        <v>2306</v>
      </c>
      <c r="BB22" s="12" t="s">
        <v>2306</v>
      </c>
      <c r="BC22" s="12" t="s">
        <v>2306</v>
      </c>
      <c r="BD22" s="12" t="s">
        <v>2306</v>
      </c>
      <c r="BE22" s="12" t="s">
        <v>2306</v>
      </c>
      <c r="BF22" s="12" t="s">
        <v>2306</v>
      </c>
      <c r="BG22" s="12" t="s">
        <v>2306</v>
      </c>
      <c r="BH22" s="12" t="s">
        <v>2306</v>
      </c>
      <c r="BI22" s="12" t="s">
        <v>2306</v>
      </c>
      <c r="BJ22" s="12" t="s">
        <v>2306</v>
      </c>
      <c r="BK22" s="12" t="s">
        <v>2306</v>
      </c>
      <c r="BL22" s="12" t="s">
        <v>2306</v>
      </c>
      <c r="BM22" s="12" t="s">
        <v>2306</v>
      </c>
      <c r="BN22" s="9">
        <v>257617</v>
      </c>
      <c r="BO22" s="12" t="s">
        <v>2306</v>
      </c>
      <c r="BP22" s="9">
        <v>86655</v>
      </c>
      <c r="BQ22" s="9">
        <v>170962</v>
      </c>
      <c r="BR22" s="12" t="s">
        <v>2306</v>
      </c>
      <c r="BS22" s="12" t="s">
        <v>2306</v>
      </c>
      <c r="BT22" s="12" t="s">
        <v>2306</v>
      </c>
      <c r="BU22" s="12" t="s">
        <v>2306</v>
      </c>
      <c r="BV22" s="12" t="s">
        <v>2306</v>
      </c>
      <c r="BW22" s="12" t="s">
        <v>2306</v>
      </c>
      <c r="BX22" s="12" t="s">
        <v>2306</v>
      </c>
      <c r="BY22" s="12" t="s">
        <v>2306</v>
      </c>
      <c r="BZ22" s="12" t="s">
        <v>2306</v>
      </c>
      <c r="CA22" s="9">
        <v>489493</v>
      </c>
      <c r="CB22" s="12" t="s">
        <v>2306</v>
      </c>
      <c r="CC22" s="9">
        <v>139993</v>
      </c>
      <c r="CD22" s="9">
        <v>349500</v>
      </c>
      <c r="CE22" s="12" t="s">
        <v>2306</v>
      </c>
      <c r="CF22" s="12" t="s">
        <v>2306</v>
      </c>
      <c r="CG22" s="12" t="s">
        <v>2306</v>
      </c>
      <c r="CH22" s="12" t="s">
        <v>2306</v>
      </c>
      <c r="CI22" s="12" t="s">
        <v>2306</v>
      </c>
      <c r="CJ22" s="12" t="s">
        <v>2306</v>
      </c>
      <c r="CK22" s="12" t="s">
        <v>2306</v>
      </c>
      <c r="CL22" s="12" t="s">
        <v>2306</v>
      </c>
      <c r="CM22" s="12" t="s">
        <v>2306</v>
      </c>
      <c r="CN22" s="12" t="s">
        <v>2306</v>
      </c>
      <c r="CO22" s="12" t="s">
        <v>2306</v>
      </c>
      <c r="CP22" s="12" t="s">
        <v>2306</v>
      </c>
      <c r="CQ22" s="12" t="s">
        <v>2306</v>
      </c>
      <c r="CR22" s="12" t="s">
        <v>2306</v>
      </c>
      <c r="CS22" s="12" t="s">
        <v>2306</v>
      </c>
      <c r="CT22" s="12" t="s">
        <v>2306</v>
      </c>
      <c r="CU22" s="12" t="s">
        <v>2306</v>
      </c>
      <c r="CV22" s="12" t="s">
        <v>2306</v>
      </c>
      <c r="CW22" s="12" t="s">
        <v>2306</v>
      </c>
      <c r="CX22" s="12" t="s">
        <v>2306</v>
      </c>
      <c r="CY22" s="12" t="s">
        <v>2306</v>
      </c>
      <c r="CZ22" s="12" t="s">
        <v>2306</v>
      </c>
      <c r="DA22" s="12" t="s">
        <v>2306</v>
      </c>
      <c r="DB22" s="12" t="s">
        <v>2306</v>
      </c>
      <c r="DC22" s="12" t="s">
        <v>2306</v>
      </c>
      <c r="DD22" s="12" t="s">
        <v>2306</v>
      </c>
      <c r="DE22" s="12" t="s">
        <v>2306</v>
      </c>
      <c r="DF22" s="12" t="s">
        <v>2306</v>
      </c>
      <c r="DG22" s="12" t="s">
        <v>2306</v>
      </c>
      <c r="DH22" s="12" t="s">
        <v>2306</v>
      </c>
      <c r="DI22" s="12" t="s">
        <v>2306</v>
      </c>
      <c r="DJ22" s="17" t="s">
        <v>2306</v>
      </c>
    </row>
    <row r="23" s="1" customFormat="1" ht="15.4" customHeight="1" spans="1:114">
      <c r="A23" s="10" t="s">
        <v>2823</v>
      </c>
      <c r="B23" s="11"/>
      <c r="C23" s="11"/>
      <c r="D23" s="11" t="s">
        <v>2824</v>
      </c>
      <c r="E23" s="9">
        <v>41813472.63</v>
      </c>
      <c r="F23" s="9">
        <v>1079522.76</v>
      </c>
      <c r="G23" s="9">
        <v>247.42</v>
      </c>
      <c r="H23" s="9">
        <v>70800</v>
      </c>
      <c r="I23" s="9">
        <v>966785</v>
      </c>
      <c r="J23" s="9">
        <v>4561</v>
      </c>
      <c r="K23" s="12" t="s">
        <v>2306</v>
      </c>
      <c r="L23" s="9">
        <v>836.92</v>
      </c>
      <c r="M23" s="12" t="s">
        <v>2306</v>
      </c>
      <c r="N23" s="9">
        <v>2591.8</v>
      </c>
      <c r="O23" s="12" t="s">
        <v>2306</v>
      </c>
      <c r="P23" s="12" t="s">
        <v>2306</v>
      </c>
      <c r="Q23" s="9">
        <v>33194.28</v>
      </c>
      <c r="R23" s="12" t="s">
        <v>2306</v>
      </c>
      <c r="S23" s="9">
        <v>506.34</v>
      </c>
      <c r="T23" s="9">
        <v>40709109.87</v>
      </c>
      <c r="U23" s="9">
        <v>10643249.64</v>
      </c>
      <c r="V23" s="9">
        <v>5767466.2</v>
      </c>
      <c r="W23" s="9">
        <v>30000</v>
      </c>
      <c r="X23" s="12" t="s">
        <v>2306</v>
      </c>
      <c r="Y23" s="9">
        <v>685698.78</v>
      </c>
      <c r="Z23" s="9">
        <v>2092341.29</v>
      </c>
      <c r="AA23" s="9">
        <v>461972</v>
      </c>
      <c r="AB23" s="12" t="s">
        <v>2306</v>
      </c>
      <c r="AC23" s="9">
        <v>955120</v>
      </c>
      <c r="AD23" s="9">
        <v>916035.03</v>
      </c>
      <c r="AE23" s="12" t="s">
        <v>2306</v>
      </c>
      <c r="AF23" s="9">
        <v>4815177.84</v>
      </c>
      <c r="AG23" s="9">
        <v>860000</v>
      </c>
      <c r="AH23" s="9">
        <v>1361380</v>
      </c>
      <c r="AI23" s="9">
        <v>476000</v>
      </c>
      <c r="AJ23" s="9">
        <v>1614952</v>
      </c>
      <c r="AK23" s="12" t="s">
        <v>2306</v>
      </c>
      <c r="AL23" s="12" t="s">
        <v>2306</v>
      </c>
      <c r="AM23" s="12" t="s">
        <v>2306</v>
      </c>
      <c r="AN23" s="9">
        <v>1560000</v>
      </c>
      <c r="AO23" s="9">
        <v>2565000</v>
      </c>
      <c r="AP23" s="9">
        <v>353600</v>
      </c>
      <c r="AQ23" s="9">
        <v>1277868.25</v>
      </c>
      <c r="AR23" s="9">
        <v>413248.84</v>
      </c>
      <c r="AS23" s="9">
        <v>760000</v>
      </c>
      <c r="AT23" s="12" t="s">
        <v>2306</v>
      </c>
      <c r="AU23" s="9">
        <v>3100000</v>
      </c>
      <c r="AV23" s="9">
        <v>24840</v>
      </c>
      <c r="AW23" s="12" t="s">
        <v>2306</v>
      </c>
      <c r="AX23" s="12" t="s">
        <v>2306</v>
      </c>
      <c r="AY23" s="12" t="s">
        <v>2306</v>
      </c>
      <c r="AZ23" s="9">
        <v>24840</v>
      </c>
      <c r="BA23" s="12" t="s">
        <v>2306</v>
      </c>
      <c r="BB23" s="12" t="s">
        <v>2306</v>
      </c>
      <c r="BC23" s="12" t="s">
        <v>2306</v>
      </c>
      <c r="BD23" s="12" t="s">
        <v>2306</v>
      </c>
      <c r="BE23" s="12" t="s">
        <v>2306</v>
      </c>
      <c r="BF23" s="12" t="s">
        <v>2306</v>
      </c>
      <c r="BG23" s="12" t="s">
        <v>2306</v>
      </c>
      <c r="BH23" s="12" t="s">
        <v>2306</v>
      </c>
      <c r="BI23" s="12" t="s">
        <v>2306</v>
      </c>
      <c r="BJ23" s="12" t="s">
        <v>2306</v>
      </c>
      <c r="BK23" s="12" t="s">
        <v>2306</v>
      </c>
      <c r="BL23" s="12" t="s">
        <v>2306</v>
      </c>
      <c r="BM23" s="12" t="s">
        <v>2306</v>
      </c>
      <c r="BN23" s="12" t="s">
        <v>2306</v>
      </c>
      <c r="BO23" s="12" t="s">
        <v>2306</v>
      </c>
      <c r="BP23" s="12" t="s">
        <v>2306</v>
      </c>
      <c r="BQ23" s="12" t="s">
        <v>2306</v>
      </c>
      <c r="BR23" s="12" t="s">
        <v>2306</v>
      </c>
      <c r="BS23" s="12" t="s">
        <v>2306</v>
      </c>
      <c r="BT23" s="12" t="s">
        <v>2306</v>
      </c>
      <c r="BU23" s="12" t="s">
        <v>2306</v>
      </c>
      <c r="BV23" s="12" t="s">
        <v>2306</v>
      </c>
      <c r="BW23" s="12" t="s">
        <v>2306</v>
      </c>
      <c r="BX23" s="12" t="s">
        <v>2306</v>
      </c>
      <c r="BY23" s="12" t="s">
        <v>2306</v>
      </c>
      <c r="BZ23" s="12" t="s">
        <v>2306</v>
      </c>
      <c r="CA23" s="12" t="s">
        <v>2306</v>
      </c>
      <c r="CB23" s="12" t="s">
        <v>2306</v>
      </c>
      <c r="CC23" s="12" t="s">
        <v>2306</v>
      </c>
      <c r="CD23" s="12" t="s">
        <v>2306</v>
      </c>
      <c r="CE23" s="12" t="s">
        <v>2306</v>
      </c>
      <c r="CF23" s="12" t="s">
        <v>2306</v>
      </c>
      <c r="CG23" s="12" t="s">
        <v>2306</v>
      </c>
      <c r="CH23" s="12" t="s">
        <v>2306</v>
      </c>
      <c r="CI23" s="12" t="s">
        <v>2306</v>
      </c>
      <c r="CJ23" s="12" t="s">
        <v>2306</v>
      </c>
      <c r="CK23" s="12" t="s">
        <v>2306</v>
      </c>
      <c r="CL23" s="12" t="s">
        <v>2306</v>
      </c>
      <c r="CM23" s="12" t="s">
        <v>2306</v>
      </c>
      <c r="CN23" s="12" t="s">
        <v>2306</v>
      </c>
      <c r="CO23" s="12" t="s">
        <v>2306</v>
      </c>
      <c r="CP23" s="12" t="s">
        <v>2306</v>
      </c>
      <c r="CQ23" s="12" t="s">
        <v>2306</v>
      </c>
      <c r="CR23" s="12" t="s">
        <v>2306</v>
      </c>
      <c r="CS23" s="12" t="s">
        <v>2306</v>
      </c>
      <c r="CT23" s="12" t="s">
        <v>2306</v>
      </c>
      <c r="CU23" s="12" t="s">
        <v>2306</v>
      </c>
      <c r="CV23" s="12" t="s">
        <v>2306</v>
      </c>
      <c r="CW23" s="12" t="s">
        <v>2306</v>
      </c>
      <c r="CX23" s="12" t="s">
        <v>2306</v>
      </c>
      <c r="CY23" s="12" t="s">
        <v>2306</v>
      </c>
      <c r="CZ23" s="12" t="s">
        <v>2306</v>
      </c>
      <c r="DA23" s="12" t="s">
        <v>2306</v>
      </c>
      <c r="DB23" s="12" t="s">
        <v>2306</v>
      </c>
      <c r="DC23" s="12" t="s">
        <v>2306</v>
      </c>
      <c r="DD23" s="12" t="s">
        <v>2306</v>
      </c>
      <c r="DE23" s="12" t="s">
        <v>2306</v>
      </c>
      <c r="DF23" s="12" t="s">
        <v>2306</v>
      </c>
      <c r="DG23" s="12" t="s">
        <v>2306</v>
      </c>
      <c r="DH23" s="12" t="s">
        <v>2306</v>
      </c>
      <c r="DI23" s="12" t="s">
        <v>2306</v>
      </c>
      <c r="DJ23" s="17" t="s">
        <v>2306</v>
      </c>
    </row>
    <row r="24" s="1" customFormat="1" ht="15.4" customHeight="1" spans="1:114">
      <c r="A24" s="10" t="s">
        <v>2825</v>
      </c>
      <c r="B24" s="11"/>
      <c r="C24" s="11"/>
      <c r="D24" s="11" t="s">
        <v>2826</v>
      </c>
      <c r="E24" s="9">
        <v>3768536.01</v>
      </c>
      <c r="F24" s="12" t="s">
        <v>2306</v>
      </c>
      <c r="G24" s="12" t="s">
        <v>2306</v>
      </c>
      <c r="H24" s="12" t="s">
        <v>2306</v>
      </c>
      <c r="I24" s="12" t="s">
        <v>2306</v>
      </c>
      <c r="J24" s="12" t="s">
        <v>2306</v>
      </c>
      <c r="K24" s="12" t="s">
        <v>2306</v>
      </c>
      <c r="L24" s="12" t="s">
        <v>2306</v>
      </c>
      <c r="M24" s="12" t="s">
        <v>2306</v>
      </c>
      <c r="N24" s="12" t="s">
        <v>2306</v>
      </c>
      <c r="O24" s="12" t="s">
        <v>2306</v>
      </c>
      <c r="P24" s="12" t="s">
        <v>2306</v>
      </c>
      <c r="Q24" s="12" t="s">
        <v>2306</v>
      </c>
      <c r="R24" s="12" t="s">
        <v>2306</v>
      </c>
      <c r="S24" s="12" t="s">
        <v>2306</v>
      </c>
      <c r="T24" s="9">
        <v>2362536.01</v>
      </c>
      <c r="U24" s="9">
        <v>930000</v>
      </c>
      <c r="V24" s="12" t="s">
        <v>2306</v>
      </c>
      <c r="W24" s="12" t="s">
        <v>2306</v>
      </c>
      <c r="X24" s="12" t="s">
        <v>2306</v>
      </c>
      <c r="Y24" s="12" t="s">
        <v>2306</v>
      </c>
      <c r="Z24" s="12" t="s">
        <v>2306</v>
      </c>
      <c r="AA24" s="12" t="s">
        <v>2306</v>
      </c>
      <c r="AB24" s="12" t="s">
        <v>2306</v>
      </c>
      <c r="AC24" s="12" t="s">
        <v>2306</v>
      </c>
      <c r="AD24" s="9">
        <v>1382536.01</v>
      </c>
      <c r="AE24" s="12" t="s">
        <v>2306</v>
      </c>
      <c r="AF24" s="12" t="s">
        <v>2306</v>
      </c>
      <c r="AG24" s="12" t="s">
        <v>2306</v>
      </c>
      <c r="AH24" s="12" t="s">
        <v>2306</v>
      </c>
      <c r="AI24" s="12" t="s">
        <v>2306</v>
      </c>
      <c r="AJ24" s="12" t="s">
        <v>2306</v>
      </c>
      <c r="AK24" s="12" t="s">
        <v>2306</v>
      </c>
      <c r="AL24" s="12" t="s">
        <v>2306</v>
      </c>
      <c r="AM24" s="12" t="s">
        <v>2306</v>
      </c>
      <c r="AN24" s="12" t="s">
        <v>2306</v>
      </c>
      <c r="AO24" s="12" t="s">
        <v>2306</v>
      </c>
      <c r="AP24" s="12" t="s">
        <v>2306</v>
      </c>
      <c r="AQ24" s="12" t="s">
        <v>2306</v>
      </c>
      <c r="AR24" s="12" t="s">
        <v>2306</v>
      </c>
      <c r="AS24" s="9">
        <v>20000</v>
      </c>
      <c r="AT24" s="12" t="s">
        <v>2306</v>
      </c>
      <c r="AU24" s="9">
        <v>30000</v>
      </c>
      <c r="AV24" s="9">
        <v>1406000</v>
      </c>
      <c r="AW24" s="12" t="s">
        <v>2306</v>
      </c>
      <c r="AX24" s="12" t="s">
        <v>2306</v>
      </c>
      <c r="AY24" s="12" t="s">
        <v>2306</v>
      </c>
      <c r="AZ24" s="12" t="s">
        <v>2306</v>
      </c>
      <c r="BA24" s="9">
        <v>800000</v>
      </c>
      <c r="BB24" s="9">
        <v>406000</v>
      </c>
      <c r="BC24" s="12" t="s">
        <v>2306</v>
      </c>
      <c r="BD24" s="12" t="s">
        <v>2306</v>
      </c>
      <c r="BE24" s="12" t="s">
        <v>2306</v>
      </c>
      <c r="BF24" s="12" t="s">
        <v>2306</v>
      </c>
      <c r="BG24" s="12" t="s">
        <v>2306</v>
      </c>
      <c r="BH24" s="9">
        <v>200000</v>
      </c>
      <c r="BI24" s="12" t="s">
        <v>2306</v>
      </c>
      <c r="BJ24" s="12" t="s">
        <v>2306</v>
      </c>
      <c r="BK24" s="12" t="s">
        <v>2306</v>
      </c>
      <c r="BL24" s="12" t="s">
        <v>2306</v>
      </c>
      <c r="BM24" s="12" t="s">
        <v>2306</v>
      </c>
      <c r="BN24" s="12" t="s">
        <v>2306</v>
      </c>
      <c r="BO24" s="12" t="s">
        <v>2306</v>
      </c>
      <c r="BP24" s="12" t="s">
        <v>2306</v>
      </c>
      <c r="BQ24" s="12" t="s">
        <v>2306</v>
      </c>
      <c r="BR24" s="12" t="s">
        <v>2306</v>
      </c>
      <c r="BS24" s="12" t="s">
        <v>2306</v>
      </c>
      <c r="BT24" s="12" t="s">
        <v>2306</v>
      </c>
      <c r="BU24" s="12" t="s">
        <v>2306</v>
      </c>
      <c r="BV24" s="12" t="s">
        <v>2306</v>
      </c>
      <c r="BW24" s="12" t="s">
        <v>2306</v>
      </c>
      <c r="BX24" s="12" t="s">
        <v>2306</v>
      </c>
      <c r="BY24" s="12" t="s">
        <v>2306</v>
      </c>
      <c r="BZ24" s="12" t="s">
        <v>2306</v>
      </c>
      <c r="CA24" s="12" t="s">
        <v>2306</v>
      </c>
      <c r="CB24" s="12" t="s">
        <v>2306</v>
      </c>
      <c r="CC24" s="12" t="s">
        <v>2306</v>
      </c>
      <c r="CD24" s="12" t="s">
        <v>2306</v>
      </c>
      <c r="CE24" s="12" t="s">
        <v>2306</v>
      </c>
      <c r="CF24" s="12" t="s">
        <v>2306</v>
      </c>
      <c r="CG24" s="12" t="s">
        <v>2306</v>
      </c>
      <c r="CH24" s="12" t="s">
        <v>2306</v>
      </c>
      <c r="CI24" s="12" t="s">
        <v>2306</v>
      </c>
      <c r="CJ24" s="12" t="s">
        <v>2306</v>
      </c>
      <c r="CK24" s="12" t="s">
        <v>2306</v>
      </c>
      <c r="CL24" s="12" t="s">
        <v>2306</v>
      </c>
      <c r="CM24" s="12" t="s">
        <v>2306</v>
      </c>
      <c r="CN24" s="12" t="s">
        <v>2306</v>
      </c>
      <c r="CO24" s="12" t="s">
        <v>2306</v>
      </c>
      <c r="CP24" s="12" t="s">
        <v>2306</v>
      </c>
      <c r="CQ24" s="12" t="s">
        <v>2306</v>
      </c>
      <c r="CR24" s="12" t="s">
        <v>2306</v>
      </c>
      <c r="CS24" s="12" t="s">
        <v>2306</v>
      </c>
      <c r="CT24" s="12" t="s">
        <v>2306</v>
      </c>
      <c r="CU24" s="12" t="s">
        <v>2306</v>
      </c>
      <c r="CV24" s="12" t="s">
        <v>2306</v>
      </c>
      <c r="CW24" s="12" t="s">
        <v>2306</v>
      </c>
      <c r="CX24" s="12" t="s">
        <v>2306</v>
      </c>
      <c r="CY24" s="12" t="s">
        <v>2306</v>
      </c>
      <c r="CZ24" s="12" t="s">
        <v>2306</v>
      </c>
      <c r="DA24" s="12" t="s">
        <v>2306</v>
      </c>
      <c r="DB24" s="12" t="s">
        <v>2306</v>
      </c>
      <c r="DC24" s="12" t="s">
        <v>2306</v>
      </c>
      <c r="DD24" s="12" t="s">
        <v>2306</v>
      </c>
      <c r="DE24" s="12" t="s">
        <v>2306</v>
      </c>
      <c r="DF24" s="12" t="s">
        <v>2306</v>
      </c>
      <c r="DG24" s="12" t="s">
        <v>2306</v>
      </c>
      <c r="DH24" s="12" t="s">
        <v>2306</v>
      </c>
      <c r="DI24" s="12" t="s">
        <v>2306</v>
      </c>
      <c r="DJ24" s="17" t="s">
        <v>2306</v>
      </c>
    </row>
    <row r="25" s="1" customFormat="1" ht="15.4" customHeight="1" spans="1:114">
      <c r="A25" s="10" t="s">
        <v>2827</v>
      </c>
      <c r="B25" s="11"/>
      <c r="C25" s="11"/>
      <c r="D25" s="11" t="s">
        <v>2828</v>
      </c>
      <c r="E25" s="9">
        <v>3555324</v>
      </c>
      <c r="F25" s="9">
        <v>3520000</v>
      </c>
      <c r="G25" s="9">
        <v>2210000</v>
      </c>
      <c r="H25" s="9">
        <v>1230000</v>
      </c>
      <c r="I25" s="12" t="s">
        <v>2306</v>
      </c>
      <c r="J25" s="12" t="s">
        <v>2306</v>
      </c>
      <c r="K25" s="9">
        <v>80000</v>
      </c>
      <c r="L25" s="12" t="s">
        <v>2306</v>
      </c>
      <c r="M25" s="12" t="s">
        <v>2306</v>
      </c>
      <c r="N25" s="12" t="s">
        <v>2306</v>
      </c>
      <c r="O25" s="12" t="s">
        <v>2306</v>
      </c>
      <c r="P25" s="12" t="s">
        <v>2306</v>
      </c>
      <c r="Q25" s="12" t="s">
        <v>2306</v>
      </c>
      <c r="R25" s="12" t="s">
        <v>2306</v>
      </c>
      <c r="S25" s="12" t="s">
        <v>2306</v>
      </c>
      <c r="T25" s="9">
        <v>35324</v>
      </c>
      <c r="U25" s="9">
        <v>35324</v>
      </c>
      <c r="V25" s="12" t="s">
        <v>2306</v>
      </c>
      <c r="W25" s="12" t="s">
        <v>2306</v>
      </c>
      <c r="X25" s="12" t="s">
        <v>2306</v>
      </c>
      <c r="Y25" s="12" t="s">
        <v>2306</v>
      </c>
      <c r="Z25" s="12" t="s">
        <v>2306</v>
      </c>
      <c r="AA25" s="12" t="s">
        <v>2306</v>
      </c>
      <c r="AB25" s="12" t="s">
        <v>2306</v>
      </c>
      <c r="AC25" s="12" t="s">
        <v>2306</v>
      </c>
      <c r="AD25" s="12" t="s">
        <v>2306</v>
      </c>
      <c r="AE25" s="12" t="s">
        <v>2306</v>
      </c>
      <c r="AF25" s="12" t="s">
        <v>2306</v>
      </c>
      <c r="AG25" s="12" t="s">
        <v>2306</v>
      </c>
      <c r="AH25" s="12" t="s">
        <v>2306</v>
      </c>
      <c r="AI25" s="12" t="s">
        <v>2306</v>
      </c>
      <c r="AJ25" s="12" t="s">
        <v>2306</v>
      </c>
      <c r="AK25" s="12" t="s">
        <v>2306</v>
      </c>
      <c r="AL25" s="12" t="s">
        <v>2306</v>
      </c>
      <c r="AM25" s="12" t="s">
        <v>2306</v>
      </c>
      <c r="AN25" s="12" t="s">
        <v>2306</v>
      </c>
      <c r="AO25" s="12" t="s">
        <v>2306</v>
      </c>
      <c r="AP25" s="12" t="s">
        <v>2306</v>
      </c>
      <c r="AQ25" s="12" t="s">
        <v>2306</v>
      </c>
      <c r="AR25" s="12" t="s">
        <v>2306</v>
      </c>
      <c r="AS25" s="12" t="s">
        <v>2306</v>
      </c>
      <c r="AT25" s="12" t="s">
        <v>2306</v>
      </c>
      <c r="AU25" s="12" t="s">
        <v>2306</v>
      </c>
      <c r="AV25" s="12" t="s">
        <v>2306</v>
      </c>
      <c r="AW25" s="12" t="s">
        <v>2306</v>
      </c>
      <c r="AX25" s="12" t="s">
        <v>2306</v>
      </c>
      <c r="AY25" s="12" t="s">
        <v>2306</v>
      </c>
      <c r="AZ25" s="12" t="s">
        <v>2306</v>
      </c>
      <c r="BA25" s="12" t="s">
        <v>2306</v>
      </c>
      <c r="BB25" s="12" t="s">
        <v>2306</v>
      </c>
      <c r="BC25" s="12" t="s">
        <v>2306</v>
      </c>
      <c r="BD25" s="12" t="s">
        <v>2306</v>
      </c>
      <c r="BE25" s="12" t="s">
        <v>2306</v>
      </c>
      <c r="BF25" s="12" t="s">
        <v>2306</v>
      </c>
      <c r="BG25" s="12" t="s">
        <v>2306</v>
      </c>
      <c r="BH25" s="12" t="s">
        <v>2306</v>
      </c>
      <c r="BI25" s="12" t="s">
        <v>2306</v>
      </c>
      <c r="BJ25" s="12" t="s">
        <v>2306</v>
      </c>
      <c r="BK25" s="12" t="s">
        <v>2306</v>
      </c>
      <c r="BL25" s="12" t="s">
        <v>2306</v>
      </c>
      <c r="BM25" s="12" t="s">
        <v>2306</v>
      </c>
      <c r="BN25" s="12" t="s">
        <v>2306</v>
      </c>
      <c r="BO25" s="12" t="s">
        <v>2306</v>
      </c>
      <c r="BP25" s="12" t="s">
        <v>2306</v>
      </c>
      <c r="BQ25" s="12" t="s">
        <v>2306</v>
      </c>
      <c r="BR25" s="12" t="s">
        <v>2306</v>
      </c>
      <c r="BS25" s="12" t="s">
        <v>2306</v>
      </c>
      <c r="BT25" s="12" t="s">
        <v>2306</v>
      </c>
      <c r="BU25" s="12" t="s">
        <v>2306</v>
      </c>
      <c r="BV25" s="12" t="s">
        <v>2306</v>
      </c>
      <c r="BW25" s="12" t="s">
        <v>2306</v>
      </c>
      <c r="BX25" s="12" t="s">
        <v>2306</v>
      </c>
      <c r="BY25" s="12" t="s">
        <v>2306</v>
      </c>
      <c r="BZ25" s="12" t="s">
        <v>2306</v>
      </c>
      <c r="CA25" s="12" t="s">
        <v>2306</v>
      </c>
      <c r="CB25" s="12" t="s">
        <v>2306</v>
      </c>
      <c r="CC25" s="12" t="s">
        <v>2306</v>
      </c>
      <c r="CD25" s="12" t="s">
        <v>2306</v>
      </c>
      <c r="CE25" s="12" t="s">
        <v>2306</v>
      </c>
      <c r="CF25" s="12" t="s">
        <v>2306</v>
      </c>
      <c r="CG25" s="12" t="s">
        <v>2306</v>
      </c>
      <c r="CH25" s="12" t="s">
        <v>2306</v>
      </c>
      <c r="CI25" s="12" t="s">
        <v>2306</v>
      </c>
      <c r="CJ25" s="12" t="s">
        <v>2306</v>
      </c>
      <c r="CK25" s="12" t="s">
        <v>2306</v>
      </c>
      <c r="CL25" s="12" t="s">
        <v>2306</v>
      </c>
      <c r="CM25" s="12" t="s">
        <v>2306</v>
      </c>
      <c r="CN25" s="12" t="s">
        <v>2306</v>
      </c>
      <c r="CO25" s="12" t="s">
        <v>2306</v>
      </c>
      <c r="CP25" s="12" t="s">
        <v>2306</v>
      </c>
      <c r="CQ25" s="12" t="s">
        <v>2306</v>
      </c>
      <c r="CR25" s="12" t="s">
        <v>2306</v>
      </c>
      <c r="CS25" s="12" t="s">
        <v>2306</v>
      </c>
      <c r="CT25" s="12" t="s">
        <v>2306</v>
      </c>
      <c r="CU25" s="12" t="s">
        <v>2306</v>
      </c>
      <c r="CV25" s="12" t="s">
        <v>2306</v>
      </c>
      <c r="CW25" s="12" t="s">
        <v>2306</v>
      </c>
      <c r="CX25" s="12" t="s">
        <v>2306</v>
      </c>
      <c r="CY25" s="12" t="s">
        <v>2306</v>
      </c>
      <c r="CZ25" s="12" t="s">
        <v>2306</v>
      </c>
      <c r="DA25" s="12" t="s">
        <v>2306</v>
      </c>
      <c r="DB25" s="12" t="s">
        <v>2306</v>
      </c>
      <c r="DC25" s="12" t="s">
        <v>2306</v>
      </c>
      <c r="DD25" s="12" t="s">
        <v>2306</v>
      </c>
      <c r="DE25" s="12" t="s">
        <v>2306</v>
      </c>
      <c r="DF25" s="12" t="s">
        <v>2306</v>
      </c>
      <c r="DG25" s="12" t="s">
        <v>2306</v>
      </c>
      <c r="DH25" s="12" t="s">
        <v>2306</v>
      </c>
      <c r="DI25" s="12" t="s">
        <v>2306</v>
      </c>
      <c r="DJ25" s="17" t="s">
        <v>2306</v>
      </c>
    </row>
    <row r="26" s="1" customFormat="1" ht="15.4" customHeight="1" spans="1:114">
      <c r="A26" s="10" t="s">
        <v>2829</v>
      </c>
      <c r="B26" s="11"/>
      <c r="C26" s="11"/>
      <c r="D26" s="11" t="s">
        <v>2830</v>
      </c>
      <c r="E26" s="9">
        <v>103814074.72</v>
      </c>
      <c r="F26" s="9">
        <v>1691204.32</v>
      </c>
      <c r="G26" s="9">
        <v>904006.72</v>
      </c>
      <c r="H26" s="9">
        <v>39110.72</v>
      </c>
      <c r="I26" s="9">
        <v>136758.92</v>
      </c>
      <c r="J26" s="12" t="s">
        <v>2306</v>
      </c>
      <c r="K26" s="9">
        <v>46368</v>
      </c>
      <c r="L26" s="9">
        <v>150135.48</v>
      </c>
      <c r="M26" s="12" t="s">
        <v>2306</v>
      </c>
      <c r="N26" s="9">
        <v>79656.4</v>
      </c>
      <c r="O26" s="12" t="s">
        <v>2306</v>
      </c>
      <c r="P26" s="9">
        <v>9910.56</v>
      </c>
      <c r="Q26" s="9">
        <v>105257.52</v>
      </c>
      <c r="R26" s="12" t="s">
        <v>2306</v>
      </c>
      <c r="S26" s="9">
        <v>220000</v>
      </c>
      <c r="T26" s="9">
        <v>100864271.14</v>
      </c>
      <c r="U26" s="9">
        <v>25634000.47</v>
      </c>
      <c r="V26" s="9">
        <v>10256526</v>
      </c>
      <c r="W26" s="9">
        <v>2000</v>
      </c>
      <c r="X26" s="12" t="s">
        <v>2306</v>
      </c>
      <c r="Y26" s="9">
        <v>2254000</v>
      </c>
      <c r="Z26" s="9">
        <v>3583002.74</v>
      </c>
      <c r="AA26" s="9">
        <v>879000</v>
      </c>
      <c r="AB26" s="12" t="s">
        <v>2306</v>
      </c>
      <c r="AC26" s="9">
        <v>4120000</v>
      </c>
      <c r="AD26" s="9">
        <v>1235488</v>
      </c>
      <c r="AE26" s="12" t="s">
        <v>2306</v>
      </c>
      <c r="AF26" s="9">
        <v>9501021</v>
      </c>
      <c r="AG26" s="9">
        <v>4431800</v>
      </c>
      <c r="AH26" s="9">
        <v>1230000</v>
      </c>
      <c r="AI26" s="9">
        <v>824120</v>
      </c>
      <c r="AJ26" s="9">
        <v>4183663</v>
      </c>
      <c r="AK26" s="9">
        <v>2010000</v>
      </c>
      <c r="AL26" s="12" t="s">
        <v>2306</v>
      </c>
      <c r="AM26" s="12" t="s">
        <v>2306</v>
      </c>
      <c r="AN26" s="9">
        <v>14952031</v>
      </c>
      <c r="AO26" s="9">
        <v>3040000</v>
      </c>
      <c r="AP26" s="9">
        <v>272350</v>
      </c>
      <c r="AQ26" s="9">
        <v>449588.7</v>
      </c>
      <c r="AR26" s="9">
        <v>659810</v>
      </c>
      <c r="AS26" s="9">
        <v>3835900</v>
      </c>
      <c r="AT26" s="9">
        <v>2521.63</v>
      </c>
      <c r="AU26" s="9">
        <v>7507448.6</v>
      </c>
      <c r="AV26" s="9">
        <v>56499.26</v>
      </c>
      <c r="AW26" s="12" t="s">
        <v>2306</v>
      </c>
      <c r="AX26" s="9">
        <v>36499.26</v>
      </c>
      <c r="AY26" s="12" t="s">
        <v>2306</v>
      </c>
      <c r="AZ26" s="12" t="s">
        <v>2306</v>
      </c>
      <c r="BA26" s="9">
        <v>20000</v>
      </c>
      <c r="BB26" s="12" t="s">
        <v>2306</v>
      </c>
      <c r="BC26" s="12" t="s">
        <v>2306</v>
      </c>
      <c r="BD26" s="12" t="s">
        <v>2306</v>
      </c>
      <c r="BE26" s="12" t="s">
        <v>2306</v>
      </c>
      <c r="BF26" s="12" t="s">
        <v>2306</v>
      </c>
      <c r="BG26" s="12" t="s">
        <v>2306</v>
      </c>
      <c r="BH26" s="12" t="s">
        <v>2306</v>
      </c>
      <c r="BI26" s="12" t="s">
        <v>2306</v>
      </c>
      <c r="BJ26" s="12" t="s">
        <v>2306</v>
      </c>
      <c r="BK26" s="12" t="s">
        <v>2306</v>
      </c>
      <c r="BL26" s="12" t="s">
        <v>2306</v>
      </c>
      <c r="BM26" s="12" t="s">
        <v>2306</v>
      </c>
      <c r="BN26" s="9">
        <v>1200000</v>
      </c>
      <c r="BO26" s="12" t="s">
        <v>2306</v>
      </c>
      <c r="BP26" s="12" t="s">
        <v>2306</v>
      </c>
      <c r="BQ26" s="12" t="s">
        <v>2306</v>
      </c>
      <c r="BR26" s="9">
        <v>1200000</v>
      </c>
      <c r="BS26" s="12" t="s">
        <v>2306</v>
      </c>
      <c r="BT26" s="12" t="s">
        <v>2306</v>
      </c>
      <c r="BU26" s="12" t="s">
        <v>2306</v>
      </c>
      <c r="BV26" s="12" t="s">
        <v>2306</v>
      </c>
      <c r="BW26" s="12" t="s">
        <v>2306</v>
      </c>
      <c r="BX26" s="12" t="s">
        <v>2306</v>
      </c>
      <c r="BY26" s="12" t="s">
        <v>2306</v>
      </c>
      <c r="BZ26" s="12" t="s">
        <v>2306</v>
      </c>
      <c r="CA26" s="9">
        <v>2100</v>
      </c>
      <c r="CB26" s="12" t="s">
        <v>2306</v>
      </c>
      <c r="CC26" s="9">
        <v>2100</v>
      </c>
      <c r="CD26" s="12" t="s">
        <v>2306</v>
      </c>
      <c r="CE26" s="12" t="s">
        <v>2306</v>
      </c>
      <c r="CF26" s="12" t="s">
        <v>2306</v>
      </c>
      <c r="CG26" s="12" t="s">
        <v>2306</v>
      </c>
      <c r="CH26" s="12" t="s">
        <v>2306</v>
      </c>
      <c r="CI26" s="12" t="s">
        <v>2306</v>
      </c>
      <c r="CJ26" s="12" t="s">
        <v>2306</v>
      </c>
      <c r="CK26" s="12" t="s">
        <v>2306</v>
      </c>
      <c r="CL26" s="12" t="s">
        <v>2306</v>
      </c>
      <c r="CM26" s="12" t="s">
        <v>2306</v>
      </c>
      <c r="CN26" s="12" t="s">
        <v>2306</v>
      </c>
      <c r="CO26" s="12" t="s">
        <v>2306</v>
      </c>
      <c r="CP26" s="12" t="s">
        <v>2306</v>
      </c>
      <c r="CQ26" s="12" t="s">
        <v>2306</v>
      </c>
      <c r="CR26" s="12" t="s">
        <v>2306</v>
      </c>
      <c r="CS26" s="12" t="s">
        <v>2306</v>
      </c>
      <c r="CT26" s="12" t="s">
        <v>2306</v>
      </c>
      <c r="CU26" s="12" t="s">
        <v>2306</v>
      </c>
      <c r="CV26" s="12" t="s">
        <v>2306</v>
      </c>
      <c r="CW26" s="12" t="s">
        <v>2306</v>
      </c>
      <c r="CX26" s="12" t="s">
        <v>2306</v>
      </c>
      <c r="CY26" s="12" t="s">
        <v>2306</v>
      </c>
      <c r="CZ26" s="12" t="s">
        <v>2306</v>
      </c>
      <c r="DA26" s="12" t="s">
        <v>2306</v>
      </c>
      <c r="DB26" s="12" t="s">
        <v>2306</v>
      </c>
      <c r="DC26" s="12" t="s">
        <v>2306</v>
      </c>
      <c r="DD26" s="12" t="s">
        <v>2306</v>
      </c>
      <c r="DE26" s="12" t="s">
        <v>2306</v>
      </c>
      <c r="DF26" s="12" t="s">
        <v>2306</v>
      </c>
      <c r="DG26" s="12" t="s">
        <v>2306</v>
      </c>
      <c r="DH26" s="12" t="s">
        <v>2306</v>
      </c>
      <c r="DI26" s="12" t="s">
        <v>2306</v>
      </c>
      <c r="DJ26" s="17" t="s">
        <v>2306</v>
      </c>
    </row>
    <row r="27" s="1" customFormat="1" ht="15.4" customHeight="1" spans="1:114">
      <c r="A27" s="10" t="s">
        <v>2831</v>
      </c>
      <c r="B27" s="11"/>
      <c r="C27" s="11"/>
      <c r="D27" s="11" t="s">
        <v>2832</v>
      </c>
      <c r="E27" s="9">
        <v>105743094.15</v>
      </c>
      <c r="F27" s="9">
        <v>25115190.69</v>
      </c>
      <c r="G27" s="9">
        <v>13703784.66</v>
      </c>
      <c r="H27" s="9">
        <v>3038065.15</v>
      </c>
      <c r="I27" s="9">
        <v>780451.72</v>
      </c>
      <c r="J27" s="12" t="s">
        <v>2306</v>
      </c>
      <c r="K27" s="9">
        <v>411178</v>
      </c>
      <c r="L27" s="9">
        <v>2706506.79</v>
      </c>
      <c r="M27" s="9">
        <v>916129.23</v>
      </c>
      <c r="N27" s="9">
        <v>1425249.42</v>
      </c>
      <c r="O27" s="12" t="s">
        <v>2306</v>
      </c>
      <c r="P27" s="9">
        <v>167526.63</v>
      </c>
      <c r="Q27" s="9">
        <v>1962451.09</v>
      </c>
      <c r="R27" s="12" t="s">
        <v>2306</v>
      </c>
      <c r="S27" s="9">
        <v>3848</v>
      </c>
      <c r="T27" s="9">
        <v>21885860.37</v>
      </c>
      <c r="U27" s="9">
        <v>2805275.38</v>
      </c>
      <c r="V27" s="9">
        <v>1003654.63</v>
      </c>
      <c r="W27" s="9">
        <v>50259</v>
      </c>
      <c r="X27" s="12" t="s">
        <v>2306</v>
      </c>
      <c r="Y27" s="9">
        <v>8150.4</v>
      </c>
      <c r="Z27" s="9">
        <v>289822.32</v>
      </c>
      <c r="AA27" s="9">
        <v>57549</v>
      </c>
      <c r="AB27" s="9">
        <v>6882</v>
      </c>
      <c r="AC27" s="9">
        <v>57974</v>
      </c>
      <c r="AD27" s="9">
        <v>933046.16</v>
      </c>
      <c r="AE27" s="12" t="s">
        <v>2306</v>
      </c>
      <c r="AF27" s="9">
        <v>502615.6</v>
      </c>
      <c r="AG27" s="9">
        <v>725113</v>
      </c>
      <c r="AH27" s="9">
        <v>112554</v>
      </c>
      <c r="AI27" s="9">
        <v>119837.86</v>
      </c>
      <c r="AJ27" s="9">
        <v>111963</v>
      </c>
      <c r="AK27" s="9">
        <v>2826241.12</v>
      </c>
      <c r="AL27" s="12" t="s">
        <v>2306</v>
      </c>
      <c r="AM27" s="12" t="s">
        <v>2306</v>
      </c>
      <c r="AN27" s="9">
        <v>537565.82</v>
      </c>
      <c r="AO27" s="9">
        <v>6832022.04</v>
      </c>
      <c r="AP27" s="9">
        <v>397263</v>
      </c>
      <c r="AQ27" s="9">
        <v>345163.7</v>
      </c>
      <c r="AR27" s="9">
        <v>79379.15</v>
      </c>
      <c r="AS27" s="9">
        <v>753221.89</v>
      </c>
      <c r="AT27" s="12" t="s">
        <v>2306</v>
      </c>
      <c r="AU27" s="9">
        <v>3330307.3</v>
      </c>
      <c r="AV27" s="9">
        <v>827607.38</v>
      </c>
      <c r="AW27" s="12" t="s">
        <v>2306</v>
      </c>
      <c r="AX27" s="9">
        <v>300240</v>
      </c>
      <c r="AY27" s="12" t="s">
        <v>2306</v>
      </c>
      <c r="AZ27" s="12" t="s">
        <v>2306</v>
      </c>
      <c r="BA27" s="9">
        <v>521367.38</v>
      </c>
      <c r="BB27" s="12" t="s">
        <v>2306</v>
      </c>
      <c r="BC27" s="9">
        <v>6000</v>
      </c>
      <c r="BD27" s="12" t="s">
        <v>2306</v>
      </c>
      <c r="BE27" s="12" t="s">
        <v>2306</v>
      </c>
      <c r="BF27" s="12" t="s">
        <v>2306</v>
      </c>
      <c r="BG27" s="12" t="s">
        <v>2306</v>
      </c>
      <c r="BH27" s="12" t="s">
        <v>2306</v>
      </c>
      <c r="BI27" s="12" t="s">
        <v>2306</v>
      </c>
      <c r="BJ27" s="12" t="s">
        <v>2306</v>
      </c>
      <c r="BK27" s="12" t="s">
        <v>2306</v>
      </c>
      <c r="BL27" s="12" t="s">
        <v>2306</v>
      </c>
      <c r="BM27" s="12" t="s">
        <v>2306</v>
      </c>
      <c r="BN27" s="9">
        <v>38500</v>
      </c>
      <c r="BO27" s="12" t="s">
        <v>2306</v>
      </c>
      <c r="BP27" s="9">
        <v>38500</v>
      </c>
      <c r="BQ27" s="12" t="s">
        <v>2306</v>
      </c>
      <c r="BR27" s="12" t="s">
        <v>2306</v>
      </c>
      <c r="BS27" s="12" t="s">
        <v>2306</v>
      </c>
      <c r="BT27" s="12" t="s">
        <v>2306</v>
      </c>
      <c r="BU27" s="12" t="s">
        <v>2306</v>
      </c>
      <c r="BV27" s="12" t="s">
        <v>2306</v>
      </c>
      <c r="BW27" s="12" t="s">
        <v>2306</v>
      </c>
      <c r="BX27" s="12" t="s">
        <v>2306</v>
      </c>
      <c r="BY27" s="12" t="s">
        <v>2306</v>
      </c>
      <c r="BZ27" s="12" t="s">
        <v>2306</v>
      </c>
      <c r="CA27" s="9">
        <v>8783739.71</v>
      </c>
      <c r="CB27" s="12" t="s">
        <v>2306</v>
      </c>
      <c r="CC27" s="9">
        <v>165137</v>
      </c>
      <c r="CD27" s="9">
        <v>80622.71</v>
      </c>
      <c r="CE27" s="9">
        <v>8231956</v>
      </c>
      <c r="CF27" s="12" t="s">
        <v>2306</v>
      </c>
      <c r="CG27" s="12" t="s">
        <v>2306</v>
      </c>
      <c r="CH27" s="12" t="s">
        <v>2306</v>
      </c>
      <c r="CI27" s="12" t="s">
        <v>2306</v>
      </c>
      <c r="CJ27" s="12" t="s">
        <v>2306</v>
      </c>
      <c r="CK27" s="12" t="s">
        <v>2306</v>
      </c>
      <c r="CL27" s="12" t="s">
        <v>2306</v>
      </c>
      <c r="CM27" s="12" t="s">
        <v>2306</v>
      </c>
      <c r="CN27" s="12" t="s">
        <v>2306</v>
      </c>
      <c r="CO27" s="12" t="s">
        <v>2306</v>
      </c>
      <c r="CP27" s="12" t="s">
        <v>2306</v>
      </c>
      <c r="CQ27" s="9">
        <v>306024</v>
      </c>
      <c r="CR27" s="12" t="s">
        <v>2306</v>
      </c>
      <c r="CS27" s="12" t="s">
        <v>2306</v>
      </c>
      <c r="CT27" s="12" t="s">
        <v>2306</v>
      </c>
      <c r="CU27" s="9">
        <v>49092196</v>
      </c>
      <c r="CV27" s="12" t="s">
        <v>2306</v>
      </c>
      <c r="CW27" s="12" t="s">
        <v>2306</v>
      </c>
      <c r="CX27" s="9">
        <v>46325296</v>
      </c>
      <c r="CY27" s="12" t="s">
        <v>2306</v>
      </c>
      <c r="CZ27" s="9">
        <v>2766900</v>
      </c>
      <c r="DA27" s="12" t="s">
        <v>2306</v>
      </c>
      <c r="DB27" s="12" t="s">
        <v>2306</v>
      </c>
      <c r="DC27" s="12" t="s">
        <v>2306</v>
      </c>
      <c r="DD27" s="12" t="s">
        <v>2306</v>
      </c>
      <c r="DE27" s="12" t="s">
        <v>2306</v>
      </c>
      <c r="DF27" s="12" t="s">
        <v>2306</v>
      </c>
      <c r="DG27" s="12" t="s">
        <v>2306</v>
      </c>
      <c r="DH27" s="12" t="s">
        <v>2306</v>
      </c>
      <c r="DI27" s="12" t="s">
        <v>2306</v>
      </c>
      <c r="DJ27" s="17" t="s">
        <v>2306</v>
      </c>
    </row>
    <row r="28" s="1" customFormat="1" ht="15.4" customHeight="1" spans="1:114">
      <c r="A28" s="10" t="s">
        <v>2833</v>
      </c>
      <c r="B28" s="11"/>
      <c r="C28" s="11"/>
      <c r="D28" s="11" t="s">
        <v>2806</v>
      </c>
      <c r="E28" s="9">
        <v>26844044.76</v>
      </c>
      <c r="F28" s="9">
        <v>24163966.55</v>
      </c>
      <c r="G28" s="9">
        <v>13115729.62</v>
      </c>
      <c r="H28" s="9">
        <v>3015163.15</v>
      </c>
      <c r="I28" s="9">
        <v>746671.72</v>
      </c>
      <c r="J28" s="12" t="s">
        <v>2306</v>
      </c>
      <c r="K28" s="9">
        <v>362248</v>
      </c>
      <c r="L28" s="9">
        <v>2597573.39</v>
      </c>
      <c r="M28" s="9">
        <v>914021.03</v>
      </c>
      <c r="N28" s="9">
        <v>1369791.92</v>
      </c>
      <c r="O28" s="12" t="s">
        <v>2306</v>
      </c>
      <c r="P28" s="9">
        <v>158204.51</v>
      </c>
      <c r="Q28" s="9">
        <v>1882555.21</v>
      </c>
      <c r="R28" s="12" t="s">
        <v>2306</v>
      </c>
      <c r="S28" s="9">
        <v>2008</v>
      </c>
      <c r="T28" s="9">
        <v>2500894.5</v>
      </c>
      <c r="U28" s="9">
        <v>303377.83</v>
      </c>
      <c r="V28" s="9">
        <v>56952</v>
      </c>
      <c r="W28" s="12" t="s">
        <v>2306</v>
      </c>
      <c r="X28" s="12" t="s">
        <v>2306</v>
      </c>
      <c r="Y28" s="9">
        <v>5133.6</v>
      </c>
      <c r="Z28" s="9">
        <v>114420.66</v>
      </c>
      <c r="AA28" s="9">
        <v>8562</v>
      </c>
      <c r="AB28" s="9">
        <v>2812</v>
      </c>
      <c r="AC28" s="12" t="s">
        <v>2306</v>
      </c>
      <c r="AD28" s="9">
        <v>26906.35</v>
      </c>
      <c r="AE28" s="12" t="s">
        <v>2306</v>
      </c>
      <c r="AF28" s="9">
        <v>5162</v>
      </c>
      <c r="AG28" s="9">
        <v>122500</v>
      </c>
      <c r="AH28" s="12" t="s">
        <v>2306</v>
      </c>
      <c r="AI28" s="9">
        <v>2900</v>
      </c>
      <c r="AJ28" s="9">
        <v>2886</v>
      </c>
      <c r="AK28" s="12" t="s">
        <v>2306</v>
      </c>
      <c r="AL28" s="12" t="s">
        <v>2306</v>
      </c>
      <c r="AM28" s="12" t="s">
        <v>2306</v>
      </c>
      <c r="AN28" s="9">
        <v>190716</v>
      </c>
      <c r="AO28" s="9">
        <v>150273.81</v>
      </c>
      <c r="AP28" s="9">
        <v>376573</v>
      </c>
      <c r="AQ28" s="9">
        <v>345163.7</v>
      </c>
      <c r="AR28" s="12" t="s">
        <v>2306</v>
      </c>
      <c r="AS28" s="9">
        <v>454835</v>
      </c>
      <c r="AT28" s="12" t="s">
        <v>2306</v>
      </c>
      <c r="AU28" s="9">
        <v>331720.55</v>
      </c>
      <c r="AV28" s="9">
        <v>108360</v>
      </c>
      <c r="AW28" s="12" t="s">
        <v>2306</v>
      </c>
      <c r="AX28" s="9">
        <v>72720</v>
      </c>
      <c r="AY28" s="12" t="s">
        <v>2306</v>
      </c>
      <c r="AZ28" s="12" t="s">
        <v>2306</v>
      </c>
      <c r="BA28" s="9">
        <v>35640</v>
      </c>
      <c r="BB28" s="12" t="s">
        <v>2306</v>
      </c>
      <c r="BC28" s="12" t="s">
        <v>2306</v>
      </c>
      <c r="BD28" s="12" t="s">
        <v>2306</v>
      </c>
      <c r="BE28" s="12" t="s">
        <v>2306</v>
      </c>
      <c r="BF28" s="12" t="s">
        <v>2306</v>
      </c>
      <c r="BG28" s="12" t="s">
        <v>2306</v>
      </c>
      <c r="BH28" s="12" t="s">
        <v>2306</v>
      </c>
      <c r="BI28" s="12" t="s">
        <v>2306</v>
      </c>
      <c r="BJ28" s="12" t="s">
        <v>2306</v>
      </c>
      <c r="BK28" s="12" t="s">
        <v>2306</v>
      </c>
      <c r="BL28" s="12" t="s">
        <v>2306</v>
      </c>
      <c r="BM28" s="12" t="s">
        <v>2306</v>
      </c>
      <c r="BN28" s="12" t="s">
        <v>2306</v>
      </c>
      <c r="BO28" s="12" t="s">
        <v>2306</v>
      </c>
      <c r="BP28" s="12" t="s">
        <v>2306</v>
      </c>
      <c r="BQ28" s="12" t="s">
        <v>2306</v>
      </c>
      <c r="BR28" s="12" t="s">
        <v>2306</v>
      </c>
      <c r="BS28" s="12" t="s">
        <v>2306</v>
      </c>
      <c r="BT28" s="12" t="s">
        <v>2306</v>
      </c>
      <c r="BU28" s="12" t="s">
        <v>2306</v>
      </c>
      <c r="BV28" s="12" t="s">
        <v>2306</v>
      </c>
      <c r="BW28" s="12" t="s">
        <v>2306</v>
      </c>
      <c r="BX28" s="12" t="s">
        <v>2306</v>
      </c>
      <c r="BY28" s="12" t="s">
        <v>2306</v>
      </c>
      <c r="BZ28" s="12" t="s">
        <v>2306</v>
      </c>
      <c r="CA28" s="9">
        <v>70823.71</v>
      </c>
      <c r="CB28" s="12" t="s">
        <v>2306</v>
      </c>
      <c r="CC28" s="9">
        <v>70438</v>
      </c>
      <c r="CD28" s="9">
        <v>385.71</v>
      </c>
      <c r="CE28" s="12" t="s">
        <v>2306</v>
      </c>
      <c r="CF28" s="12" t="s">
        <v>2306</v>
      </c>
      <c r="CG28" s="12" t="s">
        <v>2306</v>
      </c>
      <c r="CH28" s="12" t="s">
        <v>2306</v>
      </c>
      <c r="CI28" s="12" t="s">
        <v>2306</v>
      </c>
      <c r="CJ28" s="12" t="s">
        <v>2306</v>
      </c>
      <c r="CK28" s="12" t="s">
        <v>2306</v>
      </c>
      <c r="CL28" s="12" t="s">
        <v>2306</v>
      </c>
      <c r="CM28" s="12" t="s">
        <v>2306</v>
      </c>
      <c r="CN28" s="12" t="s">
        <v>2306</v>
      </c>
      <c r="CO28" s="12" t="s">
        <v>2306</v>
      </c>
      <c r="CP28" s="12" t="s">
        <v>2306</v>
      </c>
      <c r="CQ28" s="12" t="s">
        <v>2306</v>
      </c>
      <c r="CR28" s="12" t="s">
        <v>2306</v>
      </c>
      <c r="CS28" s="12" t="s">
        <v>2306</v>
      </c>
      <c r="CT28" s="12" t="s">
        <v>2306</v>
      </c>
      <c r="CU28" s="12" t="s">
        <v>2306</v>
      </c>
      <c r="CV28" s="12" t="s">
        <v>2306</v>
      </c>
      <c r="CW28" s="12" t="s">
        <v>2306</v>
      </c>
      <c r="CX28" s="12" t="s">
        <v>2306</v>
      </c>
      <c r="CY28" s="12" t="s">
        <v>2306</v>
      </c>
      <c r="CZ28" s="12" t="s">
        <v>2306</v>
      </c>
      <c r="DA28" s="12" t="s">
        <v>2306</v>
      </c>
      <c r="DB28" s="12" t="s">
        <v>2306</v>
      </c>
      <c r="DC28" s="12" t="s">
        <v>2306</v>
      </c>
      <c r="DD28" s="12" t="s">
        <v>2306</v>
      </c>
      <c r="DE28" s="12" t="s">
        <v>2306</v>
      </c>
      <c r="DF28" s="12" t="s">
        <v>2306</v>
      </c>
      <c r="DG28" s="12" t="s">
        <v>2306</v>
      </c>
      <c r="DH28" s="12" t="s">
        <v>2306</v>
      </c>
      <c r="DI28" s="12" t="s">
        <v>2306</v>
      </c>
      <c r="DJ28" s="17" t="s">
        <v>2306</v>
      </c>
    </row>
    <row r="29" s="1" customFormat="1" ht="15.4" customHeight="1" spans="1:114">
      <c r="A29" s="10" t="s">
        <v>2834</v>
      </c>
      <c r="B29" s="11"/>
      <c r="C29" s="11"/>
      <c r="D29" s="11" t="s">
        <v>2808</v>
      </c>
      <c r="E29" s="9">
        <v>78476995.89</v>
      </c>
      <c r="F29" s="9">
        <v>951224.14</v>
      </c>
      <c r="G29" s="9">
        <v>588055.04</v>
      </c>
      <c r="H29" s="9">
        <v>22902</v>
      </c>
      <c r="I29" s="9">
        <v>33780</v>
      </c>
      <c r="J29" s="12" t="s">
        <v>2306</v>
      </c>
      <c r="K29" s="9">
        <v>48930</v>
      </c>
      <c r="L29" s="9">
        <v>108933.4</v>
      </c>
      <c r="M29" s="9">
        <v>2108.2</v>
      </c>
      <c r="N29" s="9">
        <v>55457.5</v>
      </c>
      <c r="O29" s="12" t="s">
        <v>2306</v>
      </c>
      <c r="P29" s="9">
        <v>9322.12</v>
      </c>
      <c r="Q29" s="9">
        <v>79895.88</v>
      </c>
      <c r="R29" s="12" t="s">
        <v>2306</v>
      </c>
      <c r="S29" s="9">
        <v>1840</v>
      </c>
      <c r="T29" s="9">
        <v>18962912.37</v>
      </c>
      <c r="U29" s="9">
        <v>2251897.55</v>
      </c>
      <c r="V29" s="9">
        <v>946702.63</v>
      </c>
      <c r="W29" s="9">
        <v>50259</v>
      </c>
      <c r="X29" s="12" t="s">
        <v>2306</v>
      </c>
      <c r="Y29" s="9">
        <v>3016.8</v>
      </c>
      <c r="Z29" s="9">
        <v>175401.66</v>
      </c>
      <c r="AA29" s="9">
        <v>48987</v>
      </c>
      <c r="AB29" s="9">
        <v>4070</v>
      </c>
      <c r="AC29" s="9">
        <v>57974</v>
      </c>
      <c r="AD29" s="9">
        <v>906139.81</v>
      </c>
      <c r="AE29" s="12" t="s">
        <v>2306</v>
      </c>
      <c r="AF29" s="9">
        <v>497453.6</v>
      </c>
      <c r="AG29" s="9">
        <v>602613</v>
      </c>
      <c r="AH29" s="9">
        <v>112554</v>
      </c>
      <c r="AI29" s="9">
        <v>116937.86</v>
      </c>
      <c r="AJ29" s="9">
        <v>109077</v>
      </c>
      <c r="AK29" s="9">
        <v>2826241.12</v>
      </c>
      <c r="AL29" s="12" t="s">
        <v>2306</v>
      </c>
      <c r="AM29" s="12" t="s">
        <v>2306</v>
      </c>
      <c r="AN29" s="9">
        <v>346849.82</v>
      </c>
      <c r="AO29" s="9">
        <v>6509694.73</v>
      </c>
      <c r="AP29" s="9">
        <v>20690</v>
      </c>
      <c r="AQ29" s="12" t="s">
        <v>2306</v>
      </c>
      <c r="AR29" s="9">
        <v>79379.15</v>
      </c>
      <c r="AS29" s="9">
        <v>298386.89</v>
      </c>
      <c r="AT29" s="12" t="s">
        <v>2306</v>
      </c>
      <c r="AU29" s="9">
        <v>2998586.75</v>
      </c>
      <c r="AV29" s="9">
        <v>719247.38</v>
      </c>
      <c r="AW29" s="12" t="s">
        <v>2306</v>
      </c>
      <c r="AX29" s="9">
        <v>227520</v>
      </c>
      <c r="AY29" s="12" t="s">
        <v>2306</v>
      </c>
      <c r="AZ29" s="12" t="s">
        <v>2306</v>
      </c>
      <c r="BA29" s="9">
        <v>485727.38</v>
      </c>
      <c r="BB29" s="12" t="s">
        <v>2306</v>
      </c>
      <c r="BC29" s="9">
        <v>6000</v>
      </c>
      <c r="BD29" s="12" t="s">
        <v>2306</v>
      </c>
      <c r="BE29" s="12" t="s">
        <v>2306</v>
      </c>
      <c r="BF29" s="12" t="s">
        <v>2306</v>
      </c>
      <c r="BG29" s="12" t="s">
        <v>2306</v>
      </c>
      <c r="BH29" s="12" t="s">
        <v>2306</v>
      </c>
      <c r="BI29" s="12" t="s">
        <v>2306</v>
      </c>
      <c r="BJ29" s="12" t="s">
        <v>2306</v>
      </c>
      <c r="BK29" s="12" t="s">
        <v>2306</v>
      </c>
      <c r="BL29" s="12" t="s">
        <v>2306</v>
      </c>
      <c r="BM29" s="12" t="s">
        <v>2306</v>
      </c>
      <c r="BN29" s="9">
        <v>38500</v>
      </c>
      <c r="BO29" s="12" t="s">
        <v>2306</v>
      </c>
      <c r="BP29" s="9">
        <v>38500</v>
      </c>
      <c r="BQ29" s="12" t="s">
        <v>2306</v>
      </c>
      <c r="BR29" s="12" t="s">
        <v>2306</v>
      </c>
      <c r="BS29" s="12" t="s">
        <v>2306</v>
      </c>
      <c r="BT29" s="12" t="s">
        <v>2306</v>
      </c>
      <c r="BU29" s="12" t="s">
        <v>2306</v>
      </c>
      <c r="BV29" s="12" t="s">
        <v>2306</v>
      </c>
      <c r="BW29" s="12" t="s">
        <v>2306</v>
      </c>
      <c r="BX29" s="12" t="s">
        <v>2306</v>
      </c>
      <c r="BY29" s="12" t="s">
        <v>2306</v>
      </c>
      <c r="BZ29" s="12" t="s">
        <v>2306</v>
      </c>
      <c r="CA29" s="9">
        <v>8712916</v>
      </c>
      <c r="CB29" s="12" t="s">
        <v>2306</v>
      </c>
      <c r="CC29" s="9">
        <v>94699</v>
      </c>
      <c r="CD29" s="9">
        <v>80237</v>
      </c>
      <c r="CE29" s="9">
        <v>8231956</v>
      </c>
      <c r="CF29" s="12" t="s">
        <v>2306</v>
      </c>
      <c r="CG29" s="12" t="s">
        <v>2306</v>
      </c>
      <c r="CH29" s="12" t="s">
        <v>2306</v>
      </c>
      <c r="CI29" s="12" t="s">
        <v>2306</v>
      </c>
      <c r="CJ29" s="12" t="s">
        <v>2306</v>
      </c>
      <c r="CK29" s="12" t="s">
        <v>2306</v>
      </c>
      <c r="CL29" s="12" t="s">
        <v>2306</v>
      </c>
      <c r="CM29" s="12" t="s">
        <v>2306</v>
      </c>
      <c r="CN29" s="12" t="s">
        <v>2306</v>
      </c>
      <c r="CO29" s="12" t="s">
        <v>2306</v>
      </c>
      <c r="CP29" s="12" t="s">
        <v>2306</v>
      </c>
      <c r="CQ29" s="9">
        <v>306024</v>
      </c>
      <c r="CR29" s="12" t="s">
        <v>2306</v>
      </c>
      <c r="CS29" s="12" t="s">
        <v>2306</v>
      </c>
      <c r="CT29" s="12" t="s">
        <v>2306</v>
      </c>
      <c r="CU29" s="9">
        <v>49092196</v>
      </c>
      <c r="CV29" s="12" t="s">
        <v>2306</v>
      </c>
      <c r="CW29" s="12" t="s">
        <v>2306</v>
      </c>
      <c r="CX29" s="9">
        <v>46325296</v>
      </c>
      <c r="CY29" s="12" t="s">
        <v>2306</v>
      </c>
      <c r="CZ29" s="9">
        <v>2766900</v>
      </c>
      <c r="DA29" s="12" t="s">
        <v>2306</v>
      </c>
      <c r="DB29" s="12" t="s">
        <v>2306</v>
      </c>
      <c r="DC29" s="12" t="s">
        <v>2306</v>
      </c>
      <c r="DD29" s="12" t="s">
        <v>2306</v>
      </c>
      <c r="DE29" s="12" t="s">
        <v>2306</v>
      </c>
      <c r="DF29" s="12" t="s">
        <v>2306</v>
      </c>
      <c r="DG29" s="12" t="s">
        <v>2306</v>
      </c>
      <c r="DH29" s="12" t="s">
        <v>2306</v>
      </c>
      <c r="DI29" s="12" t="s">
        <v>2306</v>
      </c>
      <c r="DJ29" s="17" t="s">
        <v>2306</v>
      </c>
    </row>
    <row r="30" s="1" customFormat="1" ht="15.4" customHeight="1" spans="1:114">
      <c r="A30" s="10" t="s">
        <v>2835</v>
      </c>
      <c r="B30" s="11"/>
      <c r="C30" s="11"/>
      <c r="D30" s="11" t="s">
        <v>2836</v>
      </c>
      <c r="E30" s="9">
        <v>422053.5</v>
      </c>
      <c r="F30" s="12" t="s">
        <v>2306</v>
      </c>
      <c r="G30" s="12" t="s">
        <v>2306</v>
      </c>
      <c r="H30" s="12" t="s">
        <v>2306</v>
      </c>
      <c r="I30" s="12" t="s">
        <v>2306</v>
      </c>
      <c r="J30" s="12" t="s">
        <v>2306</v>
      </c>
      <c r="K30" s="12" t="s">
        <v>2306</v>
      </c>
      <c r="L30" s="12" t="s">
        <v>2306</v>
      </c>
      <c r="M30" s="12" t="s">
        <v>2306</v>
      </c>
      <c r="N30" s="12" t="s">
        <v>2306</v>
      </c>
      <c r="O30" s="12" t="s">
        <v>2306</v>
      </c>
      <c r="P30" s="12" t="s">
        <v>2306</v>
      </c>
      <c r="Q30" s="12" t="s">
        <v>2306</v>
      </c>
      <c r="R30" s="12" t="s">
        <v>2306</v>
      </c>
      <c r="S30" s="12" t="s">
        <v>2306</v>
      </c>
      <c r="T30" s="9">
        <v>422053.5</v>
      </c>
      <c r="U30" s="9">
        <v>250000</v>
      </c>
      <c r="V30" s="12" t="s">
        <v>2306</v>
      </c>
      <c r="W30" s="12" t="s">
        <v>2306</v>
      </c>
      <c r="X30" s="12" t="s">
        <v>2306</v>
      </c>
      <c r="Y30" s="12" t="s">
        <v>2306</v>
      </c>
      <c r="Z30" s="12" t="s">
        <v>2306</v>
      </c>
      <c r="AA30" s="12" t="s">
        <v>2306</v>
      </c>
      <c r="AB30" s="12" t="s">
        <v>2306</v>
      </c>
      <c r="AC30" s="12" t="s">
        <v>2306</v>
      </c>
      <c r="AD30" s="12" t="s">
        <v>2306</v>
      </c>
      <c r="AE30" s="12" t="s">
        <v>2306</v>
      </c>
      <c r="AF30" s="12" t="s">
        <v>2306</v>
      </c>
      <c r="AG30" s="12" t="s">
        <v>2306</v>
      </c>
      <c r="AH30" s="12" t="s">
        <v>2306</v>
      </c>
      <c r="AI30" s="12" t="s">
        <v>2306</v>
      </c>
      <c r="AJ30" s="12" t="s">
        <v>2306</v>
      </c>
      <c r="AK30" s="12" t="s">
        <v>2306</v>
      </c>
      <c r="AL30" s="12" t="s">
        <v>2306</v>
      </c>
      <c r="AM30" s="12" t="s">
        <v>2306</v>
      </c>
      <c r="AN30" s="12" t="s">
        <v>2306</v>
      </c>
      <c r="AO30" s="9">
        <v>172053.5</v>
      </c>
      <c r="AP30" s="12" t="s">
        <v>2306</v>
      </c>
      <c r="AQ30" s="12" t="s">
        <v>2306</v>
      </c>
      <c r="AR30" s="12" t="s">
        <v>2306</v>
      </c>
      <c r="AS30" s="12" t="s">
        <v>2306</v>
      </c>
      <c r="AT30" s="12" t="s">
        <v>2306</v>
      </c>
      <c r="AU30" s="12" t="s">
        <v>2306</v>
      </c>
      <c r="AV30" s="12" t="s">
        <v>2306</v>
      </c>
      <c r="AW30" s="12" t="s">
        <v>2306</v>
      </c>
      <c r="AX30" s="12" t="s">
        <v>2306</v>
      </c>
      <c r="AY30" s="12" t="s">
        <v>2306</v>
      </c>
      <c r="AZ30" s="12" t="s">
        <v>2306</v>
      </c>
      <c r="BA30" s="12" t="s">
        <v>2306</v>
      </c>
      <c r="BB30" s="12" t="s">
        <v>2306</v>
      </c>
      <c r="BC30" s="12" t="s">
        <v>2306</v>
      </c>
      <c r="BD30" s="12" t="s">
        <v>2306</v>
      </c>
      <c r="BE30" s="12" t="s">
        <v>2306</v>
      </c>
      <c r="BF30" s="12" t="s">
        <v>2306</v>
      </c>
      <c r="BG30" s="12" t="s">
        <v>2306</v>
      </c>
      <c r="BH30" s="12" t="s">
        <v>2306</v>
      </c>
      <c r="BI30" s="12" t="s">
        <v>2306</v>
      </c>
      <c r="BJ30" s="12" t="s">
        <v>2306</v>
      </c>
      <c r="BK30" s="12" t="s">
        <v>2306</v>
      </c>
      <c r="BL30" s="12" t="s">
        <v>2306</v>
      </c>
      <c r="BM30" s="12" t="s">
        <v>2306</v>
      </c>
      <c r="BN30" s="12" t="s">
        <v>2306</v>
      </c>
      <c r="BO30" s="12" t="s">
        <v>2306</v>
      </c>
      <c r="BP30" s="12" t="s">
        <v>2306</v>
      </c>
      <c r="BQ30" s="12" t="s">
        <v>2306</v>
      </c>
      <c r="BR30" s="12" t="s">
        <v>2306</v>
      </c>
      <c r="BS30" s="12" t="s">
        <v>2306</v>
      </c>
      <c r="BT30" s="12" t="s">
        <v>2306</v>
      </c>
      <c r="BU30" s="12" t="s">
        <v>2306</v>
      </c>
      <c r="BV30" s="12" t="s">
        <v>2306</v>
      </c>
      <c r="BW30" s="12" t="s">
        <v>2306</v>
      </c>
      <c r="BX30" s="12" t="s">
        <v>2306</v>
      </c>
      <c r="BY30" s="12" t="s">
        <v>2306</v>
      </c>
      <c r="BZ30" s="12" t="s">
        <v>2306</v>
      </c>
      <c r="CA30" s="12" t="s">
        <v>2306</v>
      </c>
      <c r="CB30" s="12" t="s">
        <v>2306</v>
      </c>
      <c r="CC30" s="12" t="s">
        <v>2306</v>
      </c>
      <c r="CD30" s="12" t="s">
        <v>2306</v>
      </c>
      <c r="CE30" s="12" t="s">
        <v>2306</v>
      </c>
      <c r="CF30" s="12" t="s">
        <v>2306</v>
      </c>
      <c r="CG30" s="12" t="s">
        <v>2306</v>
      </c>
      <c r="CH30" s="12" t="s">
        <v>2306</v>
      </c>
      <c r="CI30" s="12" t="s">
        <v>2306</v>
      </c>
      <c r="CJ30" s="12" t="s">
        <v>2306</v>
      </c>
      <c r="CK30" s="12" t="s">
        <v>2306</v>
      </c>
      <c r="CL30" s="12" t="s">
        <v>2306</v>
      </c>
      <c r="CM30" s="12" t="s">
        <v>2306</v>
      </c>
      <c r="CN30" s="12" t="s">
        <v>2306</v>
      </c>
      <c r="CO30" s="12" t="s">
        <v>2306</v>
      </c>
      <c r="CP30" s="12" t="s">
        <v>2306</v>
      </c>
      <c r="CQ30" s="12" t="s">
        <v>2306</v>
      </c>
      <c r="CR30" s="12" t="s">
        <v>2306</v>
      </c>
      <c r="CS30" s="12" t="s">
        <v>2306</v>
      </c>
      <c r="CT30" s="12" t="s">
        <v>2306</v>
      </c>
      <c r="CU30" s="12" t="s">
        <v>2306</v>
      </c>
      <c r="CV30" s="12" t="s">
        <v>2306</v>
      </c>
      <c r="CW30" s="12" t="s">
        <v>2306</v>
      </c>
      <c r="CX30" s="12" t="s">
        <v>2306</v>
      </c>
      <c r="CY30" s="12" t="s">
        <v>2306</v>
      </c>
      <c r="CZ30" s="12" t="s">
        <v>2306</v>
      </c>
      <c r="DA30" s="12" t="s">
        <v>2306</v>
      </c>
      <c r="DB30" s="12" t="s">
        <v>2306</v>
      </c>
      <c r="DC30" s="12" t="s">
        <v>2306</v>
      </c>
      <c r="DD30" s="12" t="s">
        <v>2306</v>
      </c>
      <c r="DE30" s="12" t="s">
        <v>2306</v>
      </c>
      <c r="DF30" s="12" t="s">
        <v>2306</v>
      </c>
      <c r="DG30" s="12" t="s">
        <v>2306</v>
      </c>
      <c r="DH30" s="12" t="s">
        <v>2306</v>
      </c>
      <c r="DI30" s="12" t="s">
        <v>2306</v>
      </c>
      <c r="DJ30" s="17" t="s">
        <v>2306</v>
      </c>
    </row>
    <row r="31" s="1" customFormat="1" ht="15.4" customHeight="1" spans="1:114">
      <c r="A31" s="10" t="s">
        <v>2837</v>
      </c>
      <c r="B31" s="11"/>
      <c r="C31" s="11"/>
      <c r="D31" s="11" t="s">
        <v>2838</v>
      </c>
      <c r="E31" s="9">
        <v>3997330.59</v>
      </c>
      <c r="F31" s="9">
        <v>2920719.99</v>
      </c>
      <c r="G31" s="9">
        <v>1577695.87</v>
      </c>
      <c r="H31" s="9">
        <v>177538</v>
      </c>
      <c r="I31" s="9">
        <v>387995</v>
      </c>
      <c r="J31" s="12" t="s">
        <v>2306</v>
      </c>
      <c r="K31" s="9">
        <v>81072</v>
      </c>
      <c r="L31" s="9">
        <v>287810.28</v>
      </c>
      <c r="M31" s="12" t="s">
        <v>2306</v>
      </c>
      <c r="N31" s="9">
        <v>150391.88</v>
      </c>
      <c r="O31" s="12" t="s">
        <v>2306</v>
      </c>
      <c r="P31" s="9">
        <v>11747.84</v>
      </c>
      <c r="Q31" s="9">
        <v>209269.12</v>
      </c>
      <c r="R31" s="12" t="s">
        <v>2306</v>
      </c>
      <c r="S31" s="9">
        <v>37200</v>
      </c>
      <c r="T31" s="9">
        <v>845350.6</v>
      </c>
      <c r="U31" s="9">
        <v>184349.58</v>
      </c>
      <c r="V31" s="9">
        <v>94135.6</v>
      </c>
      <c r="W31" s="12" t="s">
        <v>2306</v>
      </c>
      <c r="X31" s="12" t="s">
        <v>2306</v>
      </c>
      <c r="Y31" s="9">
        <v>1861.2</v>
      </c>
      <c r="Z31" s="9">
        <v>35568.52</v>
      </c>
      <c r="AA31" s="9">
        <v>3082</v>
      </c>
      <c r="AB31" s="9">
        <v>1184</v>
      </c>
      <c r="AC31" s="9">
        <v>20660</v>
      </c>
      <c r="AD31" s="9">
        <v>38667</v>
      </c>
      <c r="AE31" s="12" t="s">
        <v>2306</v>
      </c>
      <c r="AF31" s="9">
        <v>11623</v>
      </c>
      <c r="AG31" s="9">
        <v>14400</v>
      </c>
      <c r="AH31" s="9">
        <v>14800</v>
      </c>
      <c r="AI31" s="9">
        <v>42558</v>
      </c>
      <c r="AJ31" s="9">
        <v>19358</v>
      </c>
      <c r="AK31" s="12" t="s">
        <v>2306</v>
      </c>
      <c r="AL31" s="12" t="s">
        <v>2306</v>
      </c>
      <c r="AM31" s="12" t="s">
        <v>2306</v>
      </c>
      <c r="AN31" s="9">
        <v>20412</v>
      </c>
      <c r="AO31" s="12" t="s">
        <v>2306</v>
      </c>
      <c r="AP31" s="9">
        <v>16132</v>
      </c>
      <c r="AQ31" s="9">
        <v>34914</v>
      </c>
      <c r="AR31" s="9">
        <v>48411</v>
      </c>
      <c r="AS31" s="9">
        <v>71817.34</v>
      </c>
      <c r="AT31" s="12" t="s">
        <v>2306</v>
      </c>
      <c r="AU31" s="9">
        <v>171417.36</v>
      </c>
      <c r="AV31" s="9">
        <v>201260</v>
      </c>
      <c r="AW31" s="12" t="s">
        <v>2306</v>
      </c>
      <c r="AX31" s="9">
        <v>117540</v>
      </c>
      <c r="AY31" s="12" t="s">
        <v>2306</v>
      </c>
      <c r="AZ31" s="12" t="s">
        <v>2306</v>
      </c>
      <c r="BA31" s="9">
        <v>81720</v>
      </c>
      <c r="BB31" s="12" t="s">
        <v>2306</v>
      </c>
      <c r="BC31" s="12" t="s">
        <v>2306</v>
      </c>
      <c r="BD31" s="12" t="s">
        <v>2306</v>
      </c>
      <c r="BE31" s="12" t="s">
        <v>2306</v>
      </c>
      <c r="BF31" s="12" t="s">
        <v>2306</v>
      </c>
      <c r="BG31" s="12" t="s">
        <v>2306</v>
      </c>
      <c r="BH31" s="9">
        <v>2000</v>
      </c>
      <c r="BI31" s="12" t="s">
        <v>2306</v>
      </c>
      <c r="BJ31" s="12" t="s">
        <v>2306</v>
      </c>
      <c r="BK31" s="12" t="s">
        <v>2306</v>
      </c>
      <c r="BL31" s="12" t="s">
        <v>2306</v>
      </c>
      <c r="BM31" s="12" t="s">
        <v>2306</v>
      </c>
      <c r="BN31" s="12" t="s">
        <v>2306</v>
      </c>
      <c r="BO31" s="12" t="s">
        <v>2306</v>
      </c>
      <c r="BP31" s="12" t="s">
        <v>2306</v>
      </c>
      <c r="BQ31" s="12" t="s">
        <v>2306</v>
      </c>
      <c r="BR31" s="12" t="s">
        <v>2306</v>
      </c>
      <c r="BS31" s="12" t="s">
        <v>2306</v>
      </c>
      <c r="BT31" s="12" t="s">
        <v>2306</v>
      </c>
      <c r="BU31" s="12" t="s">
        <v>2306</v>
      </c>
      <c r="BV31" s="12" t="s">
        <v>2306</v>
      </c>
      <c r="BW31" s="12" t="s">
        <v>2306</v>
      </c>
      <c r="BX31" s="12" t="s">
        <v>2306</v>
      </c>
      <c r="BY31" s="12" t="s">
        <v>2306</v>
      </c>
      <c r="BZ31" s="12" t="s">
        <v>2306</v>
      </c>
      <c r="CA31" s="9">
        <v>30000</v>
      </c>
      <c r="CB31" s="12" t="s">
        <v>2306</v>
      </c>
      <c r="CC31" s="9">
        <v>30000</v>
      </c>
      <c r="CD31" s="12" t="s">
        <v>2306</v>
      </c>
      <c r="CE31" s="12" t="s">
        <v>2306</v>
      </c>
      <c r="CF31" s="12" t="s">
        <v>2306</v>
      </c>
      <c r="CG31" s="12" t="s">
        <v>2306</v>
      </c>
      <c r="CH31" s="12" t="s">
        <v>2306</v>
      </c>
      <c r="CI31" s="12" t="s">
        <v>2306</v>
      </c>
      <c r="CJ31" s="12" t="s">
        <v>2306</v>
      </c>
      <c r="CK31" s="12" t="s">
        <v>2306</v>
      </c>
      <c r="CL31" s="12" t="s">
        <v>2306</v>
      </c>
      <c r="CM31" s="12" t="s">
        <v>2306</v>
      </c>
      <c r="CN31" s="12" t="s">
        <v>2306</v>
      </c>
      <c r="CO31" s="12" t="s">
        <v>2306</v>
      </c>
      <c r="CP31" s="12" t="s">
        <v>2306</v>
      </c>
      <c r="CQ31" s="12" t="s">
        <v>2306</v>
      </c>
      <c r="CR31" s="12" t="s">
        <v>2306</v>
      </c>
      <c r="CS31" s="12" t="s">
        <v>2306</v>
      </c>
      <c r="CT31" s="12" t="s">
        <v>2306</v>
      </c>
      <c r="CU31" s="12" t="s">
        <v>2306</v>
      </c>
      <c r="CV31" s="12" t="s">
        <v>2306</v>
      </c>
      <c r="CW31" s="12" t="s">
        <v>2306</v>
      </c>
      <c r="CX31" s="12" t="s">
        <v>2306</v>
      </c>
      <c r="CY31" s="12" t="s">
        <v>2306</v>
      </c>
      <c r="CZ31" s="12" t="s">
        <v>2306</v>
      </c>
      <c r="DA31" s="12" t="s">
        <v>2306</v>
      </c>
      <c r="DB31" s="12" t="s">
        <v>2306</v>
      </c>
      <c r="DC31" s="12" t="s">
        <v>2306</v>
      </c>
      <c r="DD31" s="12" t="s">
        <v>2306</v>
      </c>
      <c r="DE31" s="12" t="s">
        <v>2306</v>
      </c>
      <c r="DF31" s="12" t="s">
        <v>2306</v>
      </c>
      <c r="DG31" s="12" t="s">
        <v>2306</v>
      </c>
      <c r="DH31" s="12" t="s">
        <v>2306</v>
      </c>
      <c r="DI31" s="12" t="s">
        <v>2306</v>
      </c>
      <c r="DJ31" s="17" t="s">
        <v>2306</v>
      </c>
    </row>
    <row r="32" s="1" customFormat="1" ht="15.4" customHeight="1" spans="1:114">
      <c r="A32" s="10" t="s">
        <v>2839</v>
      </c>
      <c r="B32" s="11"/>
      <c r="C32" s="11"/>
      <c r="D32" s="11" t="s">
        <v>2806</v>
      </c>
      <c r="E32" s="9">
        <v>3727214.71</v>
      </c>
      <c r="F32" s="9">
        <v>2920719.99</v>
      </c>
      <c r="G32" s="9">
        <v>1577695.87</v>
      </c>
      <c r="H32" s="9">
        <v>177538</v>
      </c>
      <c r="I32" s="9">
        <v>387995</v>
      </c>
      <c r="J32" s="12" t="s">
        <v>2306</v>
      </c>
      <c r="K32" s="9">
        <v>81072</v>
      </c>
      <c r="L32" s="9">
        <v>287810.28</v>
      </c>
      <c r="M32" s="12" t="s">
        <v>2306</v>
      </c>
      <c r="N32" s="9">
        <v>150391.88</v>
      </c>
      <c r="O32" s="12" t="s">
        <v>2306</v>
      </c>
      <c r="P32" s="9">
        <v>11747.84</v>
      </c>
      <c r="Q32" s="9">
        <v>209269.12</v>
      </c>
      <c r="R32" s="12" t="s">
        <v>2306</v>
      </c>
      <c r="S32" s="9">
        <v>37200</v>
      </c>
      <c r="T32" s="9">
        <v>605234.72</v>
      </c>
      <c r="U32" s="9">
        <v>71209.58</v>
      </c>
      <c r="V32" s="9">
        <v>68826.33</v>
      </c>
      <c r="W32" s="12" t="s">
        <v>2306</v>
      </c>
      <c r="X32" s="12" t="s">
        <v>2306</v>
      </c>
      <c r="Y32" s="9">
        <v>1861.2</v>
      </c>
      <c r="Z32" s="9">
        <v>26792.88</v>
      </c>
      <c r="AA32" s="9">
        <v>82</v>
      </c>
      <c r="AB32" s="9">
        <v>1184</v>
      </c>
      <c r="AC32" s="9">
        <v>16960</v>
      </c>
      <c r="AD32" s="9">
        <v>34579</v>
      </c>
      <c r="AE32" s="12" t="s">
        <v>2306</v>
      </c>
      <c r="AF32" s="9">
        <v>5082</v>
      </c>
      <c r="AG32" s="9">
        <v>14400</v>
      </c>
      <c r="AH32" s="9">
        <v>14800</v>
      </c>
      <c r="AI32" s="9">
        <v>5028</v>
      </c>
      <c r="AJ32" s="9">
        <v>6923</v>
      </c>
      <c r="AK32" s="12" t="s">
        <v>2306</v>
      </c>
      <c r="AL32" s="12" t="s">
        <v>2306</v>
      </c>
      <c r="AM32" s="12" t="s">
        <v>2306</v>
      </c>
      <c r="AN32" s="9">
        <v>16812</v>
      </c>
      <c r="AO32" s="12" t="s">
        <v>2306</v>
      </c>
      <c r="AP32" s="9">
        <v>16132</v>
      </c>
      <c r="AQ32" s="9">
        <v>34914</v>
      </c>
      <c r="AR32" s="9">
        <v>38225.13</v>
      </c>
      <c r="AS32" s="9">
        <v>71817.34</v>
      </c>
      <c r="AT32" s="12" t="s">
        <v>2306</v>
      </c>
      <c r="AU32" s="9">
        <v>159606.26</v>
      </c>
      <c r="AV32" s="9">
        <v>201260</v>
      </c>
      <c r="AW32" s="12" t="s">
        <v>2306</v>
      </c>
      <c r="AX32" s="9">
        <v>117540</v>
      </c>
      <c r="AY32" s="12" t="s">
        <v>2306</v>
      </c>
      <c r="AZ32" s="12" t="s">
        <v>2306</v>
      </c>
      <c r="BA32" s="9">
        <v>81720</v>
      </c>
      <c r="BB32" s="12" t="s">
        <v>2306</v>
      </c>
      <c r="BC32" s="12" t="s">
        <v>2306</v>
      </c>
      <c r="BD32" s="12" t="s">
        <v>2306</v>
      </c>
      <c r="BE32" s="12" t="s">
        <v>2306</v>
      </c>
      <c r="BF32" s="12" t="s">
        <v>2306</v>
      </c>
      <c r="BG32" s="12" t="s">
        <v>2306</v>
      </c>
      <c r="BH32" s="9">
        <v>2000</v>
      </c>
      <c r="BI32" s="12" t="s">
        <v>2306</v>
      </c>
      <c r="BJ32" s="12" t="s">
        <v>2306</v>
      </c>
      <c r="BK32" s="12" t="s">
        <v>2306</v>
      </c>
      <c r="BL32" s="12" t="s">
        <v>2306</v>
      </c>
      <c r="BM32" s="12" t="s">
        <v>2306</v>
      </c>
      <c r="BN32" s="12" t="s">
        <v>2306</v>
      </c>
      <c r="BO32" s="12" t="s">
        <v>2306</v>
      </c>
      <c r="BP32" s="12" t="s">
        <v>2306</v>
      </c>
      <c r="BQ32" s="12" t="s">
        <v>2306</v>
      </c>
      <c r="BR32" s="12" t="s">
        <v>2306</v>
      </c>
      <c r="BS32" s="12" t="s">
        <v>2306</v>
      </c>
      <c r="BT32" s="12" t="s">
        <v>2306</v>
      </c>
      <c r="BU32" s="12" t="s">
        <v>2306</v>
      </c>
      <c r="BV32" s="12" t="s">
        <v>2306</v>
      </c>
      <c r="BW32" s="12" t="s">
        <v>2306</v>
      </c>
      <c r="BX32" s="12" t="s">
        <v>2306</v>
      </c>
      <c r="BY32" s="12" t="s">
        <v>2306</v>
      </c>
      <c r="BZ32" s="12" t="s">
        <v>2306</v>
      </c>
      <c r="CA32" s="12" t="s">
        <v>2306</v>
      </c>
      <c r="CB32" s="12" t="s">
        <v>2306</v>
      </c>
      <c r="CC32" s="12" t="s">
        <v>2306</v>
      </c>
      <c r="CD32" s="12" t="s">
        <v>2306</v>
      </c>
      <c r="CE32" s="12" t="s">
        <v>2306</v>
      </c>
      <c r="CF32" s="12" t="s">
        <v>2306</v>
      </c>
      <c r="CG32" s="12" t="s">
        <v>2306</v>
      </c>
      <c r="CH32" s="12" t="s">
        <v>2306</v>
      </c>
      <c r="CI32" s="12" t="s">
        <v>2306</v>
      </c>
      <c r="CJ32" s="12" t="s">
        <v>2306</v>
      </c>
      <c r="CK32" s="12" t="s">
        <v>2306</v>
      </c>
      <c r="CL32" s="12" t="s">
        <v>2306</v>
      </c>
      <c r="CM32" s="12" t="s">
        <v>2306</v>
      </c>
      <c r="CN32" s="12" t="s">
        <v>2306</v>
      </c>
      <c r="CO32" s="12" t="s">
        <v>2306</v>
      </c>
      <c r="CP32" s="12" t="s">
        <v>2306</v>
      </c>
      <c r="CQ32" s="12" t="s">
        <v>2306</v>
      </c>
      <c r="CR32" s="12" t="s">
        <v>2306</v>
      </c>
      <c r="CS32" s="12" t="s">
        <v>2306</v>
      </c>
      <c r="CT32" s="12" t="s">
        <v>2306</v>
      </c>
      <c r="CU32" s="12" t="s">
        <v>2306</v>
      </c>
      <c r="CV32" s="12" t="s">
        <v>2306</v>
      </c>
      <c r="CW32" s="12" t="s">
        <v>2306</v>
      </c>
      <c r="CX32" s="12" t="s">
        <v>2306</v>
      </c>
      <c r="CY32" s="12" t="s">
        <v>2306</v>
      </c>
      <c r="CZ32" s="12" t="s">
        <v>2306</v>
      </c>
      <c r="DA32" s="12" t="s">
        <v>2306</v>
      </c>
      <c r="DB32" s="12" t="s">
        <v>2306</v>
      </c>
      <c r="DC32" s="12" t="s">
        <v>2306</v>
      </c>
      <c r="DD32" s="12" t="s">
        <v>2306</v>
      </c>
      <c r="DE32" s="12" t="s">
        <v>2306</v>
      </c>
      <c r="DF32" s="12" t="s">
        <v>2306</v>
      </c>
      <c r="DG32" s="12" t="s">
        <v>2306</v>
      </c>
      <c r="DH32" s="12" t="s">
        <v>2306</v>
      </c>
      <c r="DI32" s="12" t="s">
        <v>2306</v>
      </c>
      <c r="DJ32" s="17" t="s">
        <v>2306</v>
      </c>
    </row>
    <row r="33" s="1" customFormat="1" ht="15.4" customHeight="1" spans="1:114">
      <c r="A33" s="10" t="s">
        <v>2840</v>
      </c>
      <c r="B33" s="11"/>
      <c r="C33" s="11"/>
      <c r="D33" s="11" t="s">
        <v>2841</v>
      </c>
      <c r="E33" s="9">
        <v>89670</v>
      </c>
      <c r="F33" s="12" t="s">
        <v>2306</v>
      </c>
      <c r="G33" s="12" t="s">
        <v>2306</v>
      </c>
      <c r="H33" s="12" t="s">
        <v>2306</v>
      </c>
      <c r="I33" s="12" t="s">
        <v>2306</v>
      </c>
      <c r="J33" s="12" t="s">
        <v>2306</v>
      </c>
      <c r="K33" s="12" t="s">
        <v>2306</v>
      </c>
      <c r="L33" s="12" t="s">
        <v>2306</v>
      </c>
      <c r="M33" s="12" t="s">
        <v>2306</v>
      </c>
      <c r="N33" s="12" t="s">
        <v>2306</v>
      </c>
      <c r="O33" s="12" t="s">
        <v>2306</v>
      </c>
      <c r="P33" s="12" t="s">
        <v>2306</v>
      </c>
      <c r="Q33" s="12" t="s">
        <v>2306</v>
      </c>
      <c r="R33" s="12" t="s">
        <v>2306</v>
      </c>
      <c r="S33" s="12" t="s">
        <v>2306</v>
      </c>
      <c r="T33" s="9">
        <v>89670</v>
      </c>
      <c r="U33" s="9">
        <v>89670</v>
      </c>
      <c r="V33" s="12" t="s">
        <v>2306</v>
      </c>
      <c r="W33" s="12" t="s">
        <v>2306</v>
      </c>
      <c r="X33" s="12" t="s">
        <v>2306</v>
      </c>
      <c r="Y33" s="12" t="s">
        <v>2306</v>
      </c>
      <c r="Z33" s="12" t="s">
        <v>2306</v>
      </c>
      <c r="AA33" s="12" t="s">
        <v>2306</v>
      </c>
      <c r="AB33" s="12" t="s">
        <v>2306</v>
      </c>
      <c r="AC33" s="12" t="s">
        <v>2306</v>
      </c>
      <c r="AD33" s="12" t="s">
        <v>2306</v>
      </c>
      <c r="AE33" s="12" t="s">
        <v>2306</v>
      </c>
      <c r="AF33" s="12" t="s">
        <v>2306</v>
      </c>
      <c r="AG33" s="12" t="s">
        <v>2306</v>
      </c>
      <c r="AH33" s="12" t="s">
        <v>2306</v>
      </c>
      <c r="AI33" s="12" t="s">
        <v>2306</v>
      </c>
      <c r="AJ33" s="12" t="s">
        <v>2306</v>
      </c>
      <c r="AK33" s="12" t="s">
        <v>2306</v>
      </c>
      <c r="AL33" s="12" t="s">
        <v>2306</v>
      </c>
      <c r="AM33" s="12" t="s">
        <v>2306</v>
      </c>
      <c r="AN33" s="12" t="s">
        <v>2306</v>
      </c>
      <c r="AO33" s="12" t="s">
        <v>2306</v>
      </c>
      <c r="AP33" s="12" t="s">
        <v>2306</v>
      </c>
      <c r="AQ33" s="12" t="s">
        <v>2306</v>
      </c>
      <c r="AR33" s="12" t="s">
        <v>2306</v>
      </c>
      <c r="AS33" s="12" t="s">
        <v>2306</v>
      </c>
      <c r="AT33" s="12" t="s">
        <v>2306</v>
      </c>
      <c r="AU33" s="12" t="s">
        <v>2306</v>
      </c>
      <c r="AV33" s="12" t="s">
        <v>2306</v>
      </c>
      <c r="AW33" s="12" t="s">
        <v>2306</v>
      </c>
      <c r="AX33" s="12" t="s">
        <v>2306</v>
      </c>
      <c r="AY33" s="12" t="s">
        <v>2306</v>
      </c>
      <c r="AZ33" s="12" t="s">
        <v>2306</v>
      </c>
      <c r="BA33" s="12" t="s">
        <v>2306</v>
      </c>
      <c r="BB33" s="12" t="s">
        <v>2306</v>
      </c>
      <c r="BC33" s="12" t="s">
        <v>2306</v>
      </c>
      <c r="BD33" s="12" t="s">
        <v>2306</v>
      </c>
      <c r="BE33" s="12" t="s">
        <v>2306</v>
      </c>
      <c r="BF33" s="12" t="s">
        <v>2306</v>
      </c>
      <c r="BG33" s="12" t="s">
        <v>2306</v>
      </c>
      <c r="BH33" s="12" t="s">
        <v>2306</v>
      </c>
      <c r="BI33" s="12" t="s">
        <v>2306</v>
      </c>
      <c r="BJ33" s="12" t="s">
        <v>2306</v>
      </c>
      <c r="BK33" s="12" t="s">
        <v>2306</v>
      </c>
      <c r="BL33" s="12" t="s">
        <v>2306</v>
      </c>
      <c r="BM33" s="12" t="s">
        <v>2306</v>
      </c>
      <c r="BN33" s="12" t="s">
        <v>2306</v>
      </c>
      <c r="BO33" s="12" t="s">
        <v>2306</v>
      </c>
      <c r="BP33" s="12" t="s">
        <v>2306</v>
      </c>
      <c r="BQ33" s="12" t="s">
        <v>2306</v>
      </c>
      <c r="BR33" s="12" t="s">
        <v>2306</v>
      </c>
      <c r="BS33" s="12" t="s">
        <v>2306</v>
      </c>
      <c r="BT33" s="12" t="s">
        <v>2306</v>
      </c>
      <c r="BU33" s="12" t="s">
        <v>2306</v>
      </c>
      <c r="BV33" s="12" t="s">
        <v>2306</v>
      </c>
      <c r="BW33" s="12" t="s">
        <v>2306</v>
      </c>
      <c r="BX33" s="12" t="s">
        <v>2306</v>
      </c>
      <c r="BY33" s="12" t="s">
        <v>2306</v>
      </c>
      <c r="BZ33" s="12" t="s">
        <v>2306</v>
      </c>
      <c r="CA33" s="12" t="s">
        <v>2306</v>
      </c>
      <c r="CB33" s="12" t="s">
        <v>2306</v>
      </c>
      <c r="CC33" s="12" t="s">
        <v>2306</v>
      </c>
      <c r="CD33" s="12" t="s">
        <v>2306</v>
      </c>
      <c r="CE33" s="12" t="s">
        <v>2306</v>
      </c>
      <c r="CF33" s="12" t="s">
        <v>2306</v>
      </c>
      <c r="CG33" s="12" t="s">
        <v>2306</v>
      </c>
      <c r="CH33" s="12" t="s">
        <v>2306</v>
      </c>
      <c r="CI33" s="12" t="s">
        <v>2306</v>
      </c>
      <c r="CJ33" s="12" t="s">
        <v>2306</v>
      </c>
      <c r="CK33" s="12" t="s">
        <v>2306</v>
      </c>
      <c r="CL33" s="12" t="s">
        <v>2306</v>
      </c>
      <c r="CM33" s="12" t="s">
        <v>2306</v>
      </c>
      <c r="CN33" s="12" t="s">
        <v>2306</v>
      </c>
      <c r="CO33" s="12" t="s">
        <v>2306</v>
      </c>
      <c r="CP33" s="12" t="s">
        <v>2306</v>
      </c>
      <c r="CQ33" s="12" t="s">
        <v>2306</v>
      </c>
      <c r="CR33" s="12" t="s">
        <v>2306</v>
      </c>
      <c r="CS33" s="12" t="s">
        <v>2306</v>
      </c>
      <c r="CT33" s="12" t="s">
        <v>2306</v>
      </c>
      <c r="CU33" s="12" t="s">
        <v>2306</v>
      </c>
      <c r="CV33" s="12" t="s">
        <v>2306</v>
      </c>
      <c r="CW33" s="12" t="s">
        <v>2306</v>
      </c>
      <c r="CX33" s="12" t="s">
        <v>2306</v>
      </c>
      <c r="CY33" s="12" t="s">
        <v>2306</v>
      </c>
      <c r="CZ33" s="12" t="s">
        <v>2306</v>
      </c>
      <c r="DA33" s="12" t="s">
        <v>2306</v>
      </c>
      <c r="DB33" s="12" t="s">
        <v>2306</v>
      </c>
      <c r="DC33" s="12" t="s">
        <v>2306</v>
      </c>
      <c r="DD33" s="12" t="s">
        <v>2306</v>
      </c>
      <c r="DE33" s="12" t="s">
        <v>2306</v>
      </c>
      <c r="DF33" s="12" t="s">
        <v>2306</v>
      </c>
      <c r="DG33" s="12" t="s">
        <v>2306</v>
      </c>
      <c r="DH33" s="12" t="s">
        <v>2306</v>
      </c>
      <c r="DI33" s="12" t="s">
        <v>2306</v>
      </c>
      <c r="DJ33" s="17" t="s">
        <v>2306</v>
      </c>
    </row>
    <row r="34" s="1" customFormat="1" ht="15.4" customHeight="1" spans="1:114">
      <c r="A34" s="10" t="s">
        <v>2842</v>
      </c>
      <c r="B34" s="11"/>
      <c r="C34" s="11"/>
      <c r="D34" s="11" t="s">
        <v>2843</v>
      </c>
      <c r="E34" s="9">
        <v>125297.01</v>
      </c>
      <c r="F34" s="12" t="s">
        <v>2306</v>
      </c>
      <c r="G34" s="12" t="s">
        <v>2306</v>
      </c>
      <c r="H34" s="12" t="s">
        <v>2306</v>
      </c>
      <c r="I34" s="12" t="s">
        <v>2306</v>
      </c>
      <c r="J34" s="12" t="s">
        <v>2306</v>
      </c>
      <c r="K34" s="12" t="s">
        <v>2306</v>
      </c>
      <c r="L34" s="12" t="s">
        <v>2306</v>
      </c>
      <c r="M34" s="12" t="s">
        <v>2306</v>
      </c>
      <c r="N34" s="12" t="s">
        <v>2306</v>
      </c>
      <c r="O34" s="12" t="s">
        <v>2306</v>
      </c>
      <c r="P34" s="12" t="s">
        <v>2306</v>
      </c>
      <c r="Q34" s="12" t="s">
        <v>2306</v>
      </c>
      <c r="R34" s="12" t="s">
        <v>2306</v>
      </c>
      <c r="S34" s="12" t="s">
        <v>2306</v>
      </c>
      <c r="T34" s="9">
        <v>125297.01</v>
      </c>
      <c r="U34" s="9">
        <v>6610</v>
      </c>
      <c r="V34" s="9">
        <v>25309.27</v>
      </c>
      <c r="W34" s="12" t="s">
        <v>2306</v>
      </c>
      <c r="X34" s="12" t="s">
        <v>2306</v>
      </c>
      <c r="Y34" s="12" t="s">
        <v>2306</v>
      </c>
      <c r="Z34" s="9">
        <v>8775.64</v>
      </c>
      <c r="AA34" s="9">
        <v>3000</v>
      </c>
      <c r="AB34" s="12" t="s">
        <v>2306</v>
      </c>
      <c r="AC34" s="12" t="s">
        <v>2306</v>
      </c>
      <c r="AD34" s="9">
        <v>4088</v>
      </c>
      <c r="AE34" s="12" t="s">
        <v>2306</v>
      </c>
      <c r="AF34" s="9">
        <v>6541</v>
      </c>
      <c r="AG34" s="12" t="s">
        <v>2306</v>
      </c>
      <c r="AH34" s="12" t="s">
        <v>2306</v>
      </c>
      <c r="AI34" s="9">
        <v>37530</v>
      </c>
      <c r="AJ34" s="9">
        <v>12435</v>
      </c>
      <c r="AK34" s="12" t="s">
        <v>2306</v>
      </c>
      <c r="AL34" s="12" t="s">
        <v>2306</v>
      </c>
      <c r="AM34" s="12" t="s">
        <v>2306</v>
      </c>
      <c r="AN34" s="9">
        <v>3600</v>
      </c>
      <c r="AO34" s="12" t="s">
        <v>2306</v>
      </c>
      <c r="AP34" s="12" t="s">
        <v>2306</v>
      </c>
      <c r="AQ34" s="12" t="s">
        <v>2306</v>
      </c>
      <c r="AR34" s="9">
        <v>5597</v>
      </c>
      <c r="AS34" s="12" t="s">
        <v>2306</v>
      </c>
      <c r="AT34" s="12" t="s">
        <v>2306</v>
      </c>
      <c r="AU34" s="9">
        <v>11811.1</v>
      </c>
      <c r="AV34" s="12" t="s">
        <v>2306</v>
      </c>
      <c r="AW34" s="12" t="s">
        <v>2306</v>
      </c>
      <c r="AX34" s="12" t="s">
        <v>2306</v>
      </c>
      <c r="AY34" s="12" t="s">
        <v>2306</v>
      </c>
      <c r="AZ34" s="12" t="s">
        <v>2306</v>
      </c>
      <c r="BA34" s="12" t="s">
        <v>2306</v>
      </c>
      <c r="BB34" s="12" t="s">
        <v>2306</v>
      </c>
      <c r="BC34" s="12" t="s">
        <v>2306</v>
      </c>
      <c r="BD34" s="12" t="s">
        <v>2306</v>
      </c>
      <c r="BE34" s="12" t="s">
        <v>2306</v>
      </c>
      <c r="BF34" s="12" t="s">
        <v>2306</v>
      </c>
      <c r="BG34" s="12" t="s">
        <v>2306</v>
      </c>
      <c r="BH34" s="12" t="s">
        <v>2306</v>
      </c>
      <c r="BI34" s="12" t="s">
        <v>2306</v>
      </c>
      <c r="BJ34" s="12" t="s">
        <v>2306</v>
      </c>
      <c r="BK34" s="12" t="s">
        <v>2306</v>
      </c>
      <c r="BL34" s="12" t="s">
        <v>2306</v>
      </c>
      <c r="BM34" s="12" t="s">
        <v>2306</v>
      </c>
      <c r="BN34" s="12" t="s">
        <v>2306</v>
      </c>
      <c r="BO34" s="12" t="s">
        <v>2306</v>
      </c>
      <c r="BP34" s="12" t="s">
        <v>2306</v>
      </c>
      <c r="BQ34" s="12" t="s">
        <v>2306</v>
      </c>
      <c r="BR34" s="12" t="s">
        <v>2306</v>
      </c>
      <c r="BS34" s="12" t="s">
        <v>2306</v>
      </c>
      <c r="BT34" s="12" t="s">
        <v>2306</v>
      </c>
      <c r="BU34" s="12" t="s">
        <v>2306</v>
      </c>
      <c r="BV34" s="12" t="s">
        <v>2306</v>
      </c>
      <c r="BW34" s="12" t="s">
        <v>2306</v>
      </c>
      <c r="BX34" s="12" t="s">
        <v>2306</v>
      </c>
      <c r="BY34" s="12" t="s">
        <v>2306</v>
      </c>
      <c r="BZ34" s="12" t="s">
        <v>2306</v>
      </c>
      <c r="CA34" s="12" t="s">
        <v>2306</v>
      </c>
      <c r="CB34" s="12" t="s">
        <v>2306</v>
      </c>
      <c r="CC34" s="12" t="s">
        <v>2306</v>
      </c>
      <c r="CD34" s="12" t="s">
        <v>2306</v>
      </c>
      <c r="CE34" s="12" t="s">
        <v>2306</v>
      </c>
      <c r="CF34" s="12" t="s">
        <v>2306</v>
      </c>
      <c r="CG34" s="12" t="s">
        <v>2306</v>
      </c>
      <c r="CH34" s="12" t="s">
        <v>2306</v>
      </c>
      <c r="CI34" s="12" t="s">
        <v>2306</v>
      </c>
      <c r="CJ34" s="12" t="s">
        <v>2306</v>
      </c>
      <c r="CK34" s="12" t="s">
        <v>2306</v>
      </c>
      <c r="CL34" s="12" t="s">
        <v>2306</v>
      </c>
      <c r="CM34" s="12" t="s">
        <v>2306</v>
      </c>
      <c r="CN34" s="12" t="s">
        <v>2306</v>
      </c>
      <c r="CO34" s="12" t="s">
        <v>2306</v>
      </c>
      <c r="CP34" s="12" t="s">
        <v>2306</v>
      </c>
      <c r="CQ34" s="12" t="s">
        <v>2306</v>
      </c>
      <c r="CR34" s="12" t="s">
        <v>2306</v>
      </c>
      <c r="CS34" s="12" t="s">
        <v>2306</v>
      </c>
      <c r="CT34" s="12" t="s">
        <v>2306</v>
      </c>
      <c r="CU34" s="12" t="s">
        <v>2306</v>
      </c>
      <c r="CV34" s="12" t="s">
        <v>2306</v>
      </c>
      <c r="CW34" s="12" t="s">
        <v>2306</v>
      </c>
      <c r="CX34" s="12" t="s">
        <v>2306</v>
      </c>
      <c r="CY34" s="12" t="s">
        <v>2306</v>
      </c>
      <c r="CZ34" s="12" t="s">
        <v>2306</v>
      </c>
      <c r="DA34" s="12" t="s">
        <v>2306</v>
      </c>
      <c r="DB34" s="12" t="s">
        <v>2306</v>
      </c>
      <c r="DC34" s="12" t="s">
        <v>2306</v>
      </c>
      <c r="DD34" s="12" t="s">
        <v>2306</v>
      </c>
      <c r="DE34" s="12" t="s">
        <v>2306</v>
      </c>
      <c r="DF34" s="12" t="s">
        <v>2306</v>
      </c>
      <c r="DG34" s="12" t="s">
        <v>2306</v>
      </c>
      <c r="DH34" s="12" t="s">
        <v>2306</v>
      </c>
      <c r="DI34" s="12" t="s">
        <v>2306</v>
      </c>
      <c r="DJ34" s="17" t="s">
        <v>2306</v>
      </c>
    </row>
    <row r="35" s="1" customFormat="1" ht="15.4" customHeight="1" spans="1:114">
      <c r="A35" s="10" t="s">
        <v>2844</v>
      </c>
      <c r="B35" s="11"/>
      <c r="C35" s="11"/>
      <c r="D35" s="11" t="s">
        <v>2845</v>
      </c>
      <c r="E35" s="9">
        <v>55148.87</v>
      </c>
      <c r="F35" s="12" t="s">
        <v>2306</v>
      </c>
      <c r="G35" s="12" t="s">
        <v>2306</v>
      </c>
      <c r="H35" s="12" t="s">
        <v>2306</v>
      </c>
      <c r="I35" s="12" t="s">
        <v>2306</v>
      </c>
      <c r="J35" s="12" t="s">
        <v>2306</v>
      </c>
      <c r="K35" s="12" t="s">
        <v>2306</v>
      </c>
      <c r="L35" s="12" t="s">
        <v>2306</v>
      </c>
      <c r="M35" s="12" t="s">
        <v>2306</v>
      </c>
      <c r="N35" s="12" t="s">
        <v>2306</v>
      </c>
      <c r="O35" s="12" t="s">
        <v>2306</v>
      </c>
      <c r="P35" s="12" t="s">
        <v>2306</v>
      </c>
      <c r="Q35" s="12" t="s">
        <v>2306</v>
      </c>
      <c r="R35" s="12" t="s">
        <v>2306</v>
      </c>
      <c r="S35" s="12" t="s">
        <v>2306</v>
      </c>
      <c r="T35" s="9">
        <v>25148.87</v>
      </c>
      <c r="U35" s="9">
        <v>16860</v>
      </c>
      <c r="V35" s="12" t="s">
        <v>2306</v>
      </c>
      <c r="W35" s="12" t="s">
        <v>2306</v>
      </c>
      <c r="X35" s="12" t="s">
        <v>2306</v>
      </c>
      <c r="Y35" s="12" t="s">
        <v>2306</v>
      </c>
      <c r="Z35" s="12" t="s">
        <v>2306</v>
      </c>
      <c r="AA35" s="12" t="s">
        <v>2306</v>
      </c>
      <c r="AB35" s="12" t="s">
        <v>2306</v>
      </c>
      <c r="AC35" s="9">
        <v>3700</v>
      </c>
      <c r="AD35" s="12" t="s">
        <v>2306</v>
      </c>
      <c r="AE35" s="12" t="s">
        <v>2306</v>
      </c>
      <c r="AF35" s="12" t="s">
        <v>2306</v>
      </c>
      <c r="AG35" s="12" t="s">
        <v>2306</v>
      </c>
      <c r="AH35" s="12" t="s">
        <v>2306</v>
      </c>
      <c r="AI35" s="12" t="s">
        <v>2306</v>
      </c>
      <c r="AJ35" s="12" t="s">
        <v>2306</v>
      </c>
      <c r="AK35" s="12" t="s">
        <v>2306</v>
      </c>
      <c r="AL35" s="12" t="s">
        <v>2306</v>
      </c>
      <c r="AM35" s="12" t="s">
        <v>2306</v>
      </c>
      <c r="AN35" s="12" t="s">
        <v>2306</v>
      </c>
      <c r="AO35" s="12" t="s">
        <v>2306</v>
      </c>
      <c r="AP35" s="12" t="s">
        <v>2306</v>
      </c>
      <c r="AQ35" s="12" t="s">
        <v>2306</v>
      </c>
      <c r="AR35" s="9">
        <v>4588.87</v>
      </c>
      <c r="AS35" s="12" t="s">
        <v>2306</v>
      </c>
      <c r="AT35" s="12" t="s">
        <v>2306</v>
      </c>
      <c r="AU35" s="12" t="s">
        <v>2306</v>
      </c>
      <c r="AV35" s="12" t="s">
        <v>2306</v>
      </c>
      <c r="AW35" s="12" t="s">
        <v>2306</v>
      </c>
      <c r="AX35" s="12" t="s">
        <v>2306</v>
      </c>
      <c r="AY35" s="12" t="s">
        <v>2306</v>
      </c>
      <c r="AZ35" s="12" t="s">
        <v>2306</v>
      </c>
      <c r="BA35" s="12" t="s">
        <v>2306</v>
      </c>
      <c r="BB35" s="12" t="s">
        <v>2306</v>
      </c>
      <c r="BC35" s="12" t="s">
        <v>2306</v>
      </c>
      <c r="BD35" s="12" t="s">
        <v>2306</v>
      </c>
      <c r="BE35" s="12" t="s">
        <v>2306</v>
      </c>
      <c r="BF35" s="12" t="s">
        <v>2306</v>
      </c>
      <c r="BG35" s="12" t="s">
        <v>2306</v>
      </c>
      <c r="BH35" s="12" t="s">
        <v>2306</v>
      </c>
      <c r="BI35" s="12" t="s">
        <v>2306</v>
      </c>
      <c r="BJ35" s="12" t="s">
        <v>2306</v>
      </c>
      <c r="BK35" s="12" t="s">
        <v>2306</v>
      </c>
      <c r="BL35" s="12" t="s">
        <v>2306</v>
      </c>
      <c r="BM35" s="12" t="s">
        <v>2306</v>
      </c>
      <c r="BN35" s="12" t="s">
        <v>2306</v>
      </c>
      <c r="BO35" s="12" t="s">
        <v>2306</v>
      </c>
      <c r="BP35" s="12" t="s">
        <v>2306</v>
      </c>
      <c r="BQ35" s="12" t="s">
        <v>2306</v>
      </c>
      <c r="BR35" s="12" t="s">
        <v>2306</v>
      </c>
      <c r="BS35" s="12" t="s">
        <v>2306</v>
      </c>
      <c r="BT35" s="12" t="s">
        <v>2306</v>
      </c>
      <c r="BU35" s="12" t="s">
        <v>2306</v>
      </c>
      <c r="BV35" s="12" t="s">
        <v>2306</v>
      </c>
      <c r="BW35" s="12" t="s">
        <v>2306</v>
      </c>
      <c r="BX35" s="12" t="s">
        <v>2306</v>
      </c>
      <c r="BY35" s="12" t="s">
        <v>2306</v>
      </c>
      <c r="BZ35" s="12" t="s">
        <v>2306</v>
      </c>
      <c r="CA35" s="9">
        <v>30000</v>
      </c>
      <c r="CB35" s="12" t="s">
        <v>2306</v>
      </c>
      <c r="CC35" s="9">
        <v>30000</v>
      </c>
      <c r="CD35" s="12" t="s">
        <v>2306</v>
      </c>
      <c r="CE35" s="12" t="s">
        <v>2306</v>
      </c>
      <c r="CF35" s="12" t="s">
        <v>2306</v>
      </c>
      <c r="CG35" s="12" t="s">
        <v>2306</v>
      </c>
      <c r="CH35" s="12" t="s">
        <v>2306</v>
      </c>
      <c r="CI35" s="12" t="s">
        <v>2306</v>
      </c>
      <c r="CJ35" s="12" t="s">
        <v>2306</v>
      </c>
      <c r="CK35" s="12" t="s">
        <v>2306</v>
      </c>
      <c r="CL35" s="12" t="s">
        <v>2306</v>
      </c>
      <c r="CM35" s="12" t="s">
        <v>2306</v>
      </c>
      <c r="CN35" s="12" t="s">
        <v>2306</v>
      </c>
      <c r="CO35" s="12" t="s">
        <v>2306</v>
      </c>
      <c r="CP35" s="12" t="s">
        <v>2306</v>
      </c>
      <c r="CQ35" s="12" t="s">
        <v>2306</v>
      </c>
      <c r="CR35" s="12" t="s">
        <v>2306</v>
      </c>
      <c r="CS35" s="12" t="s">
        <v>2306</v>
      </c>
      <c r="CT35" s="12" t="s">
        <v>2306</v>
      </c>
      <c r="CU35" s="12" t="s">
        <v>2306</v>
      </c>
      <c r="CV35" s="12" t="s">
        <v>2306</v>
      </c>
      <c r="CW35" s="12" t="s">
        <v>2306</v>
      </c>
      <c r="CX35" s="12" t="s">
        <v>2306</v>
      </c>
      <c r="CY35" s="12" t="s">
        <v>2306</v>
      </c>
      <c r="CZ35" s="12" t="s">
        <v>2306</v>
      </c>
      <c r="DA35" s="12" t="s">
        <v>2306</v>
      </c>
      <c r="DB35" s="12" t="s">
        <v>2306</v>
      </c>
      <c r="DC35" s="12" t="s">
        <v>2306</v>
      </c>
      <c r="DD35" s="12" t="s">
        <v>2306</v>
      </c>
      <c r="DE35" s="12" t="s">
        <v>2306</v>
      </c>
      <c r="DF35" s="12" t="s">
        <v>2306</v>
      </c>
      <c r="DG35" s="12" t="s">
        <v>2306</v>
      </c>
      <c r="DH35" s="12" t="s">
        <v>2306</v>
      </c>
      <c r="DI35" s="12" t="s">
        <v>2306</v>
      </c>
      <c r="DJ35" s="17" t="s">
        <v>2306</v>
      </c>
    </row>
    <row r="36" s="1" customFormat="1" ht="15.4" customHeight="1" spans="1:114">
      <c r="A36" s="10" t="s">
        <v>2846</v>
      </c>
      <c r="B36" s="11"/>
      <c r="C36" s="11"/>
      <c r="D36" s="11" t="s">
        <v>2847</v>
      </c>
      <c r="E36" s="9">
        <v>58648830.2</v>
      </c>
      <c r="F36" s="9">
        <v>39938349.76</v>
      </c>
      <c r="G36" s="9">
        <v>27801380.05</v>
      </c>
      <c r="H36" s="9">
        <v>1407002.4</v>
      </c>
      <c r="I36" s="9">
        <v>3022679.37</v>
      </c>
      <c r="J36" s="9">
        <v>63157.5</v>
      </c>
      <c r="K36" s="9">
        <v>1089512.77</v>
      </c>
      <c r="L36" s="9">
        <v>2680484.64</v>
      </c>
      <c r="M36" s="12" t="s">
        <v>2306</v>
      </c>
      <c r="N36" s="9">
        <v>1503302</v>
      </c>
      <c r="O36" s="12" t="s">
        <v>2306</v>
      </c>
      <c r="P36" s="9">
        <v>158307.75</v>
      </c>
      <c r="Q36" s="9">
        <v>2212523.28</v>
      </c>
      <c r="R36" s="12" t="s">
        <v>2306</v>
      </c>
      <c r="S36" s="12" t="s">
        <v>2306</v>
      </c>
      <c r="T36" s="9">
        <v>17193572.44</v>
      </c>
      <c r="U36" s="9">
        <v>3330438.86</v>
      </c>
      <c r="V36" s="9">
        <v>1153732.44</v>
      </c>
      <c r="W36" s="9">
        <v>29300</v>
      </c>
      <c r="X36" s="12" t="s">
        <v>2306</v>
      </c>
      <c r="Y36" s="9">
        <v>26969.93</v>
      </c>
      <c r="Z36" s="9">
        <v>466638.27</v>
      </c>
      <c r="AA36" s="9">
        <v>80675.06</v>
      </c>
      <c r="AB36" s="9">
        <v>11766</v>
      </c>
      <c r="AC36" s="9">
        <v>445950</v>
      </c>
      <c r="AD36" s="9">
        <v>946632</v>
      </c>
      <c r="AE36" s="12" t="s">
        <v>2306</v>
      </c>
      <c r="AF36" s="9">
        <v>1789372.66</v>
      </c>
      <c r="AG36" s="9">
        <v>882204.44</v>
      </c>
      <c r="AH36" s="9">
        <v>1986578</v>
      </c>
      <c r="AI36" s="9">
        <v>536699.7</v>
      </c>
      <c r="AJ36" s="9">
        <v>366659</v>
      </c>
      <c r="AK36" s="12" t="s">
        <v>2306</v>
      </c>
      <c r="AL36" s="12" t="s">
        <v>2306</v>
      </c>
      <c r="AM36" s="12" t="s">
        <v>2306</v>
      </c>
      <c r="AN36" s="9">
        <v>670582.8</v>
      </c>
      <c r="AO36" s="9">
        <v>335348.01</v>
      </c>
      <c r="AP36" s="9">
        <v>733450</v>
      </c>
      <c r="AQ36" s="9">
        <v>197001.07</v>
      </c>
      <c r="AR36" s="9">
        <v>58515.11</v>
      </c>
      <c r="AS36" s="9">
        <v>216185.18</v>
      </c>
      <c r="AT36" s="12" t="s">
        <v>2306</v>
      </c>
      <c r="AU36" s="9">
        <v>2928873.91</v>
      </c>
      <c r="AV36" s="9">
        <v>1072344</v>
      </c>
      <c r="AW36" s="12" t="s">
        <v>2306</v>
      </c>
      <c r="AX36" s="9">
        <v>1012200</v>
      </c>
      <c r="AY36" s="12" t="s">
        <v>2306</v>
      </c>
      <c r="AZ36" s="12" t="s">
        <v>2306</v>
      </c>
      <c r="BA36" s="9">
        <v>60144</v>
      </c>
      <c r="BB36" s="12" t="s">
        <v>2306</v>
      </c>
      <c r="BC36" s="12" t="s">
        <v>2306</v>
      </c>
      <c r="BD36" s="12" t="s">
        <v>2306</v>
      </c>
      <c r="BE36" s="12" t="s">
        <v>2306</v>
      </c>
      <c r="BF36" s="12" t="s">
        <v>2306</v>
      </c>
      <c r="BG36" s="12" t="s">
        <v>2306</v>
      </c>
      <c r="BH36" s="12" t="s">
        <v>2306</v>
      </c>
      <c r="BI36" s="12" t="s">
        <v>2306</v>
      </c>
      <c r="BJ36" s="12" t="s">
        <v>2306</v>
      </c>
      <c r="BK36" s="12" t="s">
        <v>2306</v>
      </c>
      <c r="BL36" s="12" t="s">
        <v>2306</v>
      </c>
      <c r="BM36" s="12" t="s">
        <v>2306</v>
      </c>
      <c r="BN36" s="12" t="s">
        <v>2306</v>
      </c>
      <c r="BO36" s="12" t="s">
        <v>2306</v>
      </c>
      <c r="BP36" s="12" t="s">
        <v>2306</v>
      </c>
      <c r="BQ36" s="12" t="s">
        <v>2306</v>
      </c>
      <c r="BR36" s="12" t="s">
        <v>2306</v>
      </c>
      <c r="BS36" s="12" t="s">
        <v>2306</v>
      </c>
      <c r="BT36" s="12" t="s">
        <v>2306</v>
      </c>
      <c r="BU36" s="12" t="s">
        <v>2306</v>
      </c>
      <c r="BV36" s="12" t="s">
        <v>2306</v>
      </c>
      <c r="BW36" s="12" t="s">
        <v>2306</v>
      </c>
      <c r="BX36" s="12" t="s">
        <v>2306</v>
      </c>
      <c r="BY36" s="12" t="s">
        <v>2306</v>
      </c>
      <c r="BZ36" s="12" t="s">
        <v>2306</v>
      </c>
      <c r="CA36" s="9">
        <v>344564</v>
      </c>
      <c r="CB36" s="12" t="s">
        <v>2306</v>
      </c>
      <c r="CC36" s="9">
        <v>341865</v>
      </c>
      <c r="CD36" s="9">
        <v>2699</v>
      </c>
      <c r="CE36" s="12" t="s">
        <v>2306</v>
      </c>
      <c r="CF36" s="12" t="s">
        <v>2306</v>
      </c>
      <c r="CG36" s="12" t="s">
        <v>2306</v>
      </c>
      <c r="CH36" s="12" t="s">
        <v>2306</v>
      </c>
      <c r="CI36" s="12" t="s">
        <v>2306</v>
      </c>
      <c r="CJ36" s="12" t="s">
        <v>2306</v>
      </c>
      <c r="CK36" s="12" t="s">
        <v>2306</v>
      </c>
      <c r="CL36" s="12" t="s">
        <v>2306</v>
      </c>
      <c r="CM36" s="12" t="s">
        <v>2306</v>
      </c>
      <c r="CN36" s="12" t="s">
        <v>2306</v>
      </c>
      <c r="CO36" s="12" t="s">
        <v>2306</v>
      </c>
      <c r="CP36" s="12" t="s">
        <v>2306</v>
      </c>
      <c r="CQ36" s="12" t="s">
        <v>2306</v>
      </c>
      <c r="CR36" s="12" t="s">
        <v>2306</v>
      </c>
      <c r="CS36" s="12" t="s">
        <v>2306</v>
      </c>
      <c r="CT36" s="12" t="s">
        <v>2306</v>
      </c>
      <c r="CU36" s="9">
        <v>100000</v>
      </c>
      <c r="CV36" s="12" t="s">
        <v>2306</v>
      </c>
      <c r="CW36" s="12" t="s">
        <v>2306</v>
      </c>
      <c r="CX36" s="9">
        <v>100000</v>
      </c>
      <c r="CY36" s="12" t="s">
        <v>2306</v>
      </c>
      <c r="CZ36" s="12" t="s">
        <v>2306</v>
      </c>
      <c r="DA36" s="12" t="s">
        <v>2306</v>
      </c>
      <c r="DB36" s="12" t="s">
        <v>2306</v>
      </c>
      <c r="DC36" s="12" t="s">
        <v>2306</v>
      </c>
      <c r="DD36" s="12" t="s">
        <v>2306</v>
      </c>
      <c r="DE36" s="12" t="s">
        <v>2306</v>
      </c>
      <c r="DF36" s="12" t="s">
        <v>2306</v>
      </c>
      <c r="DG36" s="12" t="s">
        <v>2306</v>
      </c>
      <c r="DH36" s="12" t="s">
        <v>2306</v>
      </c>
      <c r="DI36" s="12" t="s">
        <v>2306</v>
      </c>
      <c r="DJ36" s="17" t="s">
        <v>2306</v>
      </c>
    </row>
    <row r="37" s="1" customFormat="1" ht="15.4" customHeight="1" spans="1:114">
      <c r="A37" s="10" t="s">
        <v>2848</v>
      </c>
      <c r="B37" s="11"/>
      <c r="C37" s="11"/>
      <c r="D37" s="11" t="s">
        <v>2806</v>
      </c>
      <c r="E37" s="9">
        <v>34374501.5</v>
      </c>
      <c r="F37" s="9">
        <v>30862778.96</v>
      </c>
      <c r="G37" s="9">
        <v>21100190.08</v>
      </c>
      <c r="H37" s="9">
        <v>1407002.4</v>
      </c>
      <c r="I37" s="9">
        <v>1099366.04</v>
      </c>
      <c r="J37" s="9">
        <v>21590</v>
      </c>
      <c r="K37" s="9">
        <v>972512.77</v>
      </c>
      <c r="L37" s="9">
        <v>2555684.64</v>
      </c>
      <c r="M37" s="12" t="s">
        <v>2306</v>
      </c>
      <c r="N37" s="9">
        <v>1440902</v>
      </c>
      <c r="O37" s="12" t="s">
        <v>2306</v>
      </c>
      <c r="P37" s="9">
        <v>146607.75</v>
      </c>
      <c r="Q37" s="9">
        <v>2118923.28</v>
      </c>
      <c r="R37" s="12" t="s">
        <v>2306</v>
      </c>
      <c r="S37" s="12" t="s">
        <v>2306</v>
      </c>
      <c r="T37" s="9">
        <v>2493799.54</v>
      </c>
      <c r="U37" s="9">
        <v>635673.42</v>
      </c>
      <c r="V37" s="9">
        <v>164207</v>
      </c>
      <c r="W37" s="12" t="s">
        <v>2306</v>
      </c>
      <c r="X37" s="12" t="s">
        <v>2306</v>
      </c>
      <c r="Y37" s="9">
        <v>1200</v>
      </c>
      <c r="Z37" s="9">
        <v>133318.99</v>
      </c>
      <c r="AA37" s="9">
        <v>3491</v>
      </c>
      <c r="AB37" s="9">
        <v>11766</v>
      </c>
      <c r="AC37" s="12" t="s">
        <v>2306</v>
      </c>
      <c r="AD37" s="9">
        <v>42944</v>
      </c>
      <c r="AE37" s="12" t="s">
        <v>2306</v>
      </c>
      <c r="AF37" s="9">
        <v>587033</v>
      </c>
      <c r="AG37" s="12" t="s">
        <v>2306</v>
      </c>
      <c r="AH37" s="9">
        <v>236048</v>
      </c>
      <c r="AI37" s="12" t="s">
        <v>2306</v>
      </c>
      <c r="AJ37" s="9">
        <v>187384</v>
      </c>
      <c r="AK37" s="12" t="s">
        <v>2306</v>
      </c>
      <c r="AL37" s="12" t="s">
        <v>2306</v>
      </c>
      <c r="AM37" s="12" t="s">
        <v>2306</v>
      </c>
      <c r="AN37" s="9">
        <v>151390</v>
      </c>
      <c r="AO37" s="9">
        <v>24000</v>
      </c>
      <c r="AP37" s="9">
        <v>32450</v>
      </c>
      <c r="AQ37" s="9">
        <v>2575</v>
      </c>
      <c r="AR37" s="12" t="s">
        <v>2306</v>
      </c>
      <c r="AS37" s="9">
        <v>92264.48</v>
      </c>
      <c r="AT37" s="12" t="s">
        <v>2306</v>
      </c>
      <c r="AU37" s="9">
        <v>188054.65</v>
      </c>
      <c r="AV37" s="9">
        <v>1015224</v>
      </c>
      <c r="AW37" s="12" t="s">
        <v>2306</v>
      </c>
      <c r="AX37" s="9">
        <v>1012200</v>
      </c>
      <c r="AY37" s="12" t="s">
        <v>2306</v>
      </c>
      <c r="AZ37" s="12" t="s">
        <v>2306</v>
      </c>
      <c r="BA37" s="9">
        <v>3024</v>
      </c>
      <c r="BB37" s="12" t="s">
        <v>2306</v>
      </c>
      <c r="BC37" s="12" t="s">
        <v>2306</v>
      </c>
      <c r="BD37" s="12" t="s">
        <v>2306</v>
      </c>
      <c r="BE37" s="12" t="s">
        <v>2306</v>
      </c>
      <c r="BF37" s="12" t="s">
        <v>2306</v>
      </c>
      <c r="BG37" s="12" t="s">
        <v>2306</v>
      </c>
      <c r="BH37" s="12" t="s">
        <v>2306</v>
      </c>
      <c r="BI37" s="12" t="s">
        <v>2306</v>
      </c>
      <c r="BJ37" s="12" t="s">
        <v>2306</v>
      </c>
      <c r="BK37" s="12" t="s">
        <v>2306</v>
      </c>
      <c r="BL37" s="12" t="s">
        <v>2306</v>
      </c>
      <c r="BM37" s="12" t="s">
        <v>2306</v>
      </c>
      <c r="BN37" s="12" t="s">
        <v>2306</v>
      </c>
      <c r="BO37" s="12" t="s">
        <v>2306</v>
      </c>
      <c r="BP37" s="12" t="s">
        <v>2306</v>
      </c>
      <c r="BQ37" s="12" t="s">
        <v>2306</v>
      </c>
      <c r="BR37" s="12" t="s">
        <v>2306</v>
      </c>
      <c r="BS37" s="12" t="s">
        <v>2306</v>
      </c>
      <c r="BT37" s="12" t="s">
        <v>2306</v>
      </c>
      <c r="BU37" s="12" t="s">
        <v>2306</v>
      </c>
      <c r="BV37" s="12" t="s">
        <v>2306</v>
      </c>
      <c r="BW37" s="12" t="s">
        <v>2306</v>
      </c>
      <c r="BX37" s="12" t="s">
        <v>2306</v>
      </c>
      <c r="BY37" s="12" t="s">
        <v>2306</v>
      </c>
      <c r="BZ37" s="12" t="s">
        <v>2306</v>
      </c>
      <c r="CA37" s="9">
        <v>2699</v>
      </c>
      <c r="CB37" s="12" t="s">
        <v>2306</v>
      </c>
      <c r="CC37" s="12" t="s">
        <v>2306</v>
      </c>
      <c r="CD37" s="9">
        <v>2699</v>
      </c>
      <c r="CE37" s="12" t="s">
        <v>2306</v>
      </c>
      <c r="CF37" s="12" t="s">
        <v>2306</v>
      </c>
      <c r="CG37" s="12" t="s">
        <v>2306</v>
      </c>
      <c r="CH37" s="12" t="s">
        <v>2306</v>
      </c>
      <c r="CI37" s="12" t="s">
        <v>2306</v>
      </c>
      <c r="CJ37" s="12" t="s">
        <v>2306</v>
      </c>
      <c r="CK37" s="12" t="s">
        <v>2306</v>
      </c>
      <c r="CL37" s="12" t="s">
        <v>2306</v>
      </c>
      <c r="CM37" s="12" t="s">
        <v>2306</v>
      </c>
      <c r="CN37" s="12" t="s">
        <v>2306</v>
      </c>
      <c r="CO37" s="12" t="s">
        <v>2306</v>
      </c>
      <c r="CP37" s="12" t="s">
        <v>2306</v>
      </c>
      <c r="CQ37" s="12" t="s">
        <v>2306</v>
      </c>
      <c r="CR37" s="12" t="s">
        <v>2306</v>
      </c>
      <c r="CS37" s="12" t="s">
        <v>2306</v>
      </c>
      <c r="CT37" s="12" t="s">
        <v>2306</v>
      </c>
      <c r="CU37" s="12" t="s">
        <v>2306</v>
      </c>
      <c r="CV37" s="12" t="s">
        <v>2306</v>
      </c>
      <c r="CW37" s="12" t="s">
        <v>2306</v>
      </c>
      <c r="CX37" s="12" t="s">
        <v>2306</v>
      </c>
      <c r="CY37" s="12" t="s">
        <v>2306</v>
      </c>
      <c r="CZ37" s="12" t="s">
        <v>2306</v>
      </c>
      <c r="DA37" s="12" t="s">
        <v>2306</v>
      </c>
      <c r="DB37" s="12" t="s">
        <v>2306</v>
      </c>
      <c r="DC37" s="12" t="s">
        <v>2306</v>
      </c>
      <c r="DD37" s="12" t="s">
        <v>2306</v>
      </c>
      <c r="DE37" s="12" t="s">
        <v>2306</v>
      </c>
      <c r="DF37" s="12" t="s">
        <v>2306</v>
      </c>
      <c r="DG37" s="12" t="s">
        <v>2306</v>
      </c>
      <c r="DH37" s="12" t="s">
        <v>2306</v>
      </c>
      <c r="DI37" s="12" t="s">
        <v>2306</v>
      </c>
      <c r="DJ37" s="17" t="s">
        <v>2306</v>
      </c>
    </row>
    <row r="38" s="1" customFormat="1" ht="15.4" customHeight="1" spans="1:114">
      <c r="A38" s="10" t="s">
        <v>2849</v>
      </c>
      <c r="B38" s="11"/>
      <c r="C38" s="11"/>
      <c r="D38" s="11" t="s">
        <v>2808</v>
      </c>
      <c r="E38" s="9">
        <v>17977926.11</v>
      </c>
      <c r="F38" s="9">
        <v>5244096.18</v>
      </c>
      <c r="G38" s="9">
        <v>5244096.18</v>
      </c>
      <c r="H38" s="12" t="s">
        <v>2306</v>
      </c>
      <c r="I38" s="12" t="s">
        <v>2306</v>
      </c>
      <c r="J38" s="12" t="s">
        <v>2306</v>
      </c>
      <c r="K38" s="12" t="s">
        <v>2306</v>
      </c>
      <c r="L38" s="12" t="s">
        <v>2306</v>
      </c>
      <c r="M38" s="12" t="s">
        <v>2306</v>
      </c>
      <c r="N38" s="12" t="s">
        <v>2306</v>
      </c>
      <c r="O38" s="12" t="s">
        <v>2306</v>
      </c>
      <c r="P38" s="12" t="s">
        <v>2306</v>
      </c>
      <c r="Q38" s="12" t="s">
        <v>2306</v>
      </c>
      <c r="R38" s="12" t="s">
        <v>2306</v>
      </c>
      <c r="S38" s="12" t="s">
        <v>2306</v>
      </c>
      <c r="T38" s="9">
        <v>12261104.93</v>
      </c>
      <c r="U38" s="9">
        <v>2251220.47</v>
      </c>
      <c r="V38" s="9">
        <v>807472.55</v>
      </c>
      <c r="W38" s="9">
        <v>29300</v>
      </c>
      <c r="X38" s="12" t="s">
        <v>2306</v>
      </c>
      <c r="Y38" s="9">
        <v>19466.93</v>
      </c>
      <c r="Z38" s="9">
        <v>246162.43</v>
      </c>
      <c r="AA38" s="9">
        <v>73585.06</v>
      </c>
      <c r="AB38" s="12" t="s">
        <v>2306</v>
      </c>
      <c r="AC38" s="9">
        <v>413650</v>
      </c>
      <c r="AD38" s="9">
        <v>900808</v>
      </c>
      <c r="AE38" s="12" t="s">
        <v>2306</v>
      </c>
      <c r="AF38" s="9">
        <v>798520.66</v>
      </c>
      <c r="AG38" s="9">
        <v>882204.44</v>
      </c>
      <c r="AH38" s="9">
        <v>1750530</v>
      </c>
      <c r="AI38" s="9">
        <v>536699.7</v>
      </c>
      <c r="AJ38" s="9">
        <v>178191</v>
      </c>
      <c r="AK38" s="12" t="s">
        <v>2306</v>
      </c>
      <c r="AL38" s="12" t="s">
        <v>2306</v>
      </c>
      <c r="AM38" s="12" t="s">
        <v>2306</v>
      </c>
      <c r="AN38" s="9">
        <v>347552.8</v>
      </c>
      <c r="AO38" s="9">
        <v>311348.01</v>
      </c>
      <c r="AP38" s="12" t="s">
        <v>2306</v>
      </c>
      <c r="AQ38" s="12" t="s">
        <v>2306</v>
      </c>
      <c r="AR38" s="9">
        <v>58515.11</v>
      </c>
      <c r="AS38" s="9">
        <v>107170.7</v>
      </c>
      <c r="AT38" s="12" t="s">
        <v>2306</v>
      </c>
      <c r="AU38" s="9">
        <v>2548707.07</v>
      </c>
      <c r="AV38" s="9">
        <v>36960</v>
      </c>
      <c r="AW38" s="12" t="s">
        <v>2306</v>
      </c>
      <c r="AX38" s="12" t="s">
        <v>2306</v>
      </c>
      <c r="AY38" s="12" t="s">
        <v>2306</v>
      </c>
      <c r="AZ38" s="12" t="s">
        <v>2306</v>
      </c>
      <c r="BA38" s="9">
        <v>36960</v>
      </c>
      <c r="BB38" s="12" t="s">
        <v>2306</v>
      </c>
      <c r="BC38" s="12" t="s">
        <v>2306</v>
      </c>
      <c r="BD38" s="12" t="s">
        <v>2306</v>
      </c>
      <c r="BE38" s="12" t="s">
        <v>2306</v>
      </c>
      <c r="BF38" s="12" t="s">
        <v>2306</v>
      </c>
      <c r="BG38" s="12" t="s">
        <v>2306</v>
      </c>
      <c r="BH38" s="12" t="s">
        <v>2306</v>
      </c>
      <c r="BI38" s="12" t="s">
        <v>2306</v>
      </c>
      <c r="BJ38" s="12" t="s">
        <v>2306</v>
      </c>
      <c r="BK38" s="12" t="s">
        <v>2306</v>
      </c>
      <c r="BL38" s="12" t="s">
        <v>2306</v>
      </c>
      <c r="BM38" s="12" t="s">
        <v>2306</v>
      </c>
      <c r="BN38" s="12" t="s">
        <v>2306</v>
      </c>
      <c r="BO38" s="12" t="s">
        <v>2306</v>
      </c>
      <c r="BP38" s="12" t="s">
        <v>2306</v>
      </c>
      <c r="BQ38" s="12" t="s">
        <v>2306</v>
      </c>
      <c r="BR38" s="12" t="s">
        <v>2306</v>
      </c>
      <c r="BS38" s="12" t="s">
        <v>2306</v>
      </c>
      <c r="BT38" s="12" t="s">
        <v>2306</v>
      </c>
      <c r="BU38" s="12" t="s">
        <v>2306</v>
      </c>
      <c r="BV38" s="12" t="s">
        <v>2306</v>
      </c>
      <c r="BW38" s="12" t="s">
        <v>2306</v>
      </c>
      <c r="BX38" s="12" t="s">
        <v>2306</v>
      </c>
      <c r="BY38" s="12" t="s">
        <v>2306</v>
      </c>
      <c r="BZ38" s="12" t="s">
        <v>2306</v>
      </c>
      <c r="CA38" s="9">
        <v>335765</v>
      </c>
      <c r="CB38" s="12" t="s">
        <v>2306</v>
      </c>
      <c r="CC38" s="9">
        <v>335765</v>
      </c>
      <c r="CD38" s="12" t="s">
        <v>2306</v>
      </c>
      <c r="CE38" s="12" t="s">
        <v>2306</v>
      </c>
      <c r="CF38" s="12" t="s">
        <v>2306</v>
      </c>
      <c r="CG38" s="12" t="s">
        <v>2306</v>
      </c>
      <c r="CH38" s="12" t="s">
        <v>2306</v>
      </c>
      <c r="CI38" s="12" t="s">
        <v>2306</v>
      </c>
      <c r="CJ38" s="12" t="s">
        <v>2306</v>
      </c>
      <c r="CK38" s="12" t="s">
        <v>2306</v>
      </c>
      <c r="CL38" s="12" t="s">
        <v>2306</v>
      </c>
      <c r="CM38" s="12" t="s">
        <v>2306</v>
      </c>
      <c r="CN38" s="12" t="s">
        <v>2306</v>
      </c>
      <c r="CO38" s="12" t="s">
        <v>2306</v>
      </c>
      <c r="CP38" s="12" t="s">
        <v>2306</v>
      </c>
      <c r="CQ38" s="12" t="s">
        <v>2306</v>
      </c>
      <c r="CR38" s="12" t="s">
        <v>2306</v>
      </c>
      <c r="CS38" s="12" t="s">
        <v>2306</v>
      </c>
      <c r="CT38" s="12" t="s">
        <v>2306</v>
      </c>
      <c r="CU38" s="9">
        <v>100000</v>
      </c>
      <c r="CV38" s="12" t="s">
        <v>2306</v>
      </c>
      <c r="CW38" s="12" t="s">
        <v>2306</v>
      </c>
      <c r="CX38" s="9">
        <v>100000</v>
      </c>
      <c r="CY38" s="12" t="s">
        <v>2306</v>
      </c>
      <c r="CZ38" s="12" t="s">
        <v>2306</v>
      </c>
      <c r="DA38" s="12" t="s">
        <v>2306</v>
      </c>
      <c r="DB38" s="12" t="s">
        <v>2306</v>
      </c>
      <c r="DC38" s="12" t="s">
        <v>2306</v>
      </c>
      <c r="DD38" s="12" t="s">
        <v>2306</v>
      </c>
      <c r="DE38" s="12" t="s">
        <v>2306</v>
      </c>
      <c r="DF38" s="12" t="s">
        <v>2306</v>
      </c>
      <c r="DG38" s="12" t="s">
        <v>2306</v>
      </c>
      <c r="DH38" s="12" t="s">
        <v>2306</v>
      </c>
      <c r="DI38" s="12" t="s">
        <v>2306</v>
      </c>
      <c r="DJ38" s="17" t="s">
        <v>2306</v>
      </c>
    </row>
    <row r="39" s="1" customFormat="1" ht="15.4" customHeight="1" spans="1:114">
      <c r="A39" s="10" t="s">
        <v>2850</v>
      </c>
      <c r="B39" s="11"/>
      <c r="C39" s="11"/>
      <c r="D39" s="11" t="s">
        <v>2824</v>
      </c>
      <c r="E39" s="9">
        <v>3648164.38</v>
      </c>
      <c r="F39" s="9">
        <v>2725207.12</v>
      </c>
      <c r="G39" s="9">
        <v>801893.79</v>
      </c>
      <c r="H39" s="12" t="s">
        <v>2306</v>
      </c>
      <c r="I39" s="9">
        <v>1923313.33</v>
      </c>
      <c r="J39" s="12" t="s">
        <v>2306</v>
      </c>
      <c r="K39" s="12" t="s">
        <v>2306</v>
      </c>
      <c r="L39" s="12" t="s">
        <v>2306</v>
      </c>
      <c r="M39" s="12" t="s">
        <v>2306</v>
      </c>
      <c r="N39" s="12" t="s">
        <v>2306</v>
      </c>
      <c r="O39" s="12" t="s">
        <v>2306</v>
      </c>
      <c r="P39" s="12" t="s">
        <v>2306</v>
      </c>
      <c r="Q39" s="12" t="s">
        <v>2306</v>
      </c>
      <c r="R39" s="12" t="s">
        <v>2306</v>
      </c>
      <c r="S39" s="12" t="s">
        <v>2306</v>
      </c>
      <c r="T39" s="9">
        <v>902797.26</v>
      </c>
      <c r="U39" s="9">
        <v>1914</v>
      </c>
      <c r="V39" s="12" t="s">
        <v>2306</v>
      </c>
      <c r="W39" s="12" t="s">
        <v>2306</v>
      </c>
      <c r="X39" s="12" t="s">
        <v>2306</v>
      </c>
      <c r="Y39" s="12" t="s">
        <v>2306</v>
      </c>
      <c r="Z39" s="12" t="s">
        <v>2306</v>
      </c>
      <c r="AA39" s="12" t="s">
        <v>2306</v>
      </c>
      <c r="AB39" s="12" t="s">
        <v>2306</v>
      </c>
      <c r="AC39" s="12" t="s">
        <v>2306</v>
      </c>
      <c r="AD39" s="12" t="s">
        <v>2306</v>
      </c>
      <c r="AE39" s="12" t="s">
        <v>2306</v>
      </c>
      <c r="AF39" s="12" t="s">
        <v>2306</v>
      </c>
      <c r="AG39" s="12" t="s">
        <v>2306</v>
      </c>
      <c r="AH39" s="12" t="s">
        <v>2306</v>
      </c>
      <c r="AI39" s="12" t="s">
        <v>2306</v>
      </c>
      <c r="AJ39" s="12" t="s">
        <v>2306</v>
      </c>
      <c r="AK39" s="12" t="s">
        <v>2306</v>
      </c>
      <c r="AL39" s="12" t="s">
        <v>2306</v>
      </c>
      <c r="AM39" s="12" t="s">
        <v>2306</v>
      </c>
      <c r="AN39" s="12" t="s">
        <v>2306</v>
      </c>
      <c r="AO39" s="12" t="s">
        <v>2306</v>
      </c>
      <c r="AP39" s="9">
        <v>700000</v>
      </c>
      <c r="AQ39" s="9">
        <v>194426.07</v>
      </c>
      <c r="AR39" s="12" t="s">
        <v>2306</v>
      </c>
      <c r="AS39" s="12" t="s">
        <v>2306</v>
      </c>
      <c r="AT39" s="12" t="s">
        <v>2306</v>
      </c>
      <c r="AU39" s="9">
        <v>6457.19</v>
      </c>
      <c r="AV39" s="9">
        <v>20160</v>
      </c>
      <c r="AW39" s="12" t="s">
        <v>2306</v>
      </c>
      <c r="AX39" s="12" t="s">
        <v>2306</v>
      </c>
      <c r="AY39" s="12" t="s">
        <v>2306</v>
      </c>
      <c r="AZ39" s="12" t="s">
        <v>2306</v>
      </c>
      <c r="BA39" s="9">
        <v>20160</v>
      </c>
      <c r="BB39" s="12" t="s">
        <v>2306</v>
      </c>
      <c r="BC39" s="12" t="s">
        <v>2306</v>
      </c>
      <c r="BD39" s="12" t="s">
        <v>2306</v>
      </c>
      <c r="BE39" s="12" t="s">
        <v>2306</v>
      </c>
      <c r="BF39" s="12" t="s">
        <v>2306</v>
      </c>
      <c r="BG39" s="12" t="s">
        <v>2306</v>
      </c>
      <c r="BH39" s="12" t="s">
        <v>2306</v>
      </c>
      <c r="BI39" s="12" t="s">
        <v>2306</v>
      </c>
      <c r="BJ39" s="12" t="s">
        <v>2306</v>
      </c>
      <c r="BK39" s="12" t="s">
        <v>2306</v>
      </c>
      <c r="BL39" s="12" t="s">
        <v>2306</v>
      </c>
      <c r="BM39" s="12" t="s">
        <v>2306</v>
      </c>
      <c r="BN39" s="12" t="s">
        <v>2306</v>
      </c>
      <c r="BO39" s="12" t="s">
        <v>2306</v>
      </c>
      <c r="BP39" s="12" t="s">
        <v>2306</v>
      </c>
      <c r="BQ39" s="12" t="s">
        <v>2306</v>
      </c>
      <c r="BR39" s="12" t="s">
        <v>2306</v>
      </c>
      <c r="BS39" s="12" t="s">
        <v>2306</v>
      </c>
      <c r="BT39" s="12" t="s">
        <v>2306</v>
      </c>
      <c r="BU39" s="12" t="s">
        <v>2306</v>
      </c>
      <c r="BV39" s="12" t="s">
        <v>2306</v>
      </c>
      <c r="BW39" s="12" t="s">
        <v>2306</v>
      </c>
      <c r="BX39" s="12" t="s">
        <v>2306</v>
      </c>
      <c r="BY39" s="12" t="s">
        <v>2306</v>
      </c>
      <c r="BZ39" s="12" t="s">
        <v>2306</v>
      </c>
      <c r="CA39" s="12" t="s">
        <v>2306</v>
      </c>
      <c r="CB39" s="12" t="s">
        <v>2306</v>
      </c>
      <c r="CC39" s="12" t="s">
        <v>2306</v>
      </c>
      <c r="CD39" s="12" t="s">
        <v>2306</v>
      </c>
      <c r="CE39" s="12" t="s">
        <v>2306</v>
      </c>
      <c r="CF39" s="12" t="s">
        <v>2306</v>
      </c>
      <c r="CG39" s="12" t="s">
        <v>2306</v>
      </c>
      <c r="CH39" s="12" t="s">
        <v>2306</v>
      </c>
      <c r="CI39" s="12" t="s">
        <v>2306</v>
      </c>
      <c r="CJ39" s="12" t="s">
        <v>2306</v>
      </c>
      <c r="CK39" s="12" t="s">
        <v>2306</v>
      </c>
      <c r="CL39" s="12" t="s">
        <v>2306</v>
      </c>
      <c r="CM39" s="12" t="s">
        <v>2306</v>
      </c>
      <c r="CN39" s="12" t="s">
        <v>2306</v>
      </c>
      <c r="CO39" s="12" t="s">
        <v>2306</v>
      </c>
      <c r="CP39" s="12" t="s">
        <v>2306</v>
      </c>
      <c r="CQ39" s="12" t="s">
        <v>2306</v>
      </c>
      <c r="CR39" s="12" t="s">
        <v>2306</v>
      </c>
      <c r="CS39" s="12" t="s">
        <v>2306</v>
      </c>
      <c r="CT39" s="12" t="s">
        <v>2306</v>
      </c>
      <c r="CU39" s="12" t="s">
        <v>2306</v>
      </c>
      <c r="CV39" s="12" t="s">
        <v>2306</v>
      </c>
      <c r="CW39" s="12" t="s">
        <v>2306</v>
      </c>
      <c r="CX39" s="12" t="s">
        <v>2306</v>
      </c>
      <c r="CY39" s="12" t="s">
        <v>2306</v>
      </c>
      <c r="CZ39" s="12" t="s">
        <v>2306</v>
      </c>
      <c r="DA39" s="12" t="s">
        <v>2306</v>
      </c>
      <c r="DB39" s="12" t="s">
        <v>2306</v>
      </c>
      <c r="DC39" s="12" t="s">
        <v>2306</v>
      </c>
      <c r="DD39" s="12" t="s">
        <v>2306</v>
      </c>
      <c r="DE39" s="12" t="s">
        <v>2306</v>
      </c>
      <c r="DF39" s="12" t="s">
        <v>2306</v>
      </c>
      <c r="DG39" s="12" t="s">
        <v>2306</v>
      </c>
      <c r="DH39" s="12" t="s">
        <v>2306</v>
      </c>
      <c r="DI39" s="12" t="s">
        <v>2306</v>
      </c>
      <c r="DJ39" s="17" t="s">
        <v>2306</v>
      </c>
    </row>
    <row r="40" s="1" customFormat="1" ht="15.4" customHeight="1" spans="1:114">
      <c r="A40" s="10" t="s">
        <v>2851</v>
      </c>
      <c r="B40" s="11"/>
      <c r="C40" s="11"/>
      <c r="D40" s="11" t="s">
        <v>2828</v>
      </c>
      <c r="E40" s="9">
        <v>1005801.73</v>
      </c>
      <c r="F40" s="9">
        <v>29905.5</v>
      </c>
      <c r="G40" s="12" t="s">
        <v>2306</v>
      </c>
      <c r="H40" s="12" t="s">
        <v>2306</v>
      </c>
      <c r="I40" s="12" t="s">
        <v>2306</v>
      </c>
      <c r="J40" s="9">
        <v>29905.5</v>
      </c>
      <c r="K40" s="12" t="s">
        <v>2306</v>
      </c>
      <c r="L40" s="12" t="s">
        <v>2306</v>
      </c>
      <c r="M40" s="12" t="s">
        <v>2306</v>
      </c>
      <c r="N40" s="12" t="s">
        <v>2306</v>
      </c>
      <c r="O40" s="12" t="s">
        <v>2306</v>
      </c>
      <c r="P40" s="12" t="s">
        <v>2306</v>
      </c>
      <c r="Q40" s="12" t="s">
        <v>2306</v>
      </c>
      <c r="R40" s="12" t="s">
        <v>2306</v>
      </c>
      <c r="S40" s="12" t="s">
        <v>2306</v>
      </c>
      <c r="T40" s="9">
        <v>969796.23</v>
      </c>
      <c r="U40" s="9">
        <v>199522.97</v>
      </c>
      <c r="V40" s="9">
        <v>123967.6</v>
      </c>
      <c r="W40" s="12" t="s">
        <v>2306</v>
      </c>
      <c r="X40" s="12" t="s">
        <v>2306</v>
      </c>
      <c r="Y40" s="12" t="s">
        <v>2306</v>
      </c>
      <c r="Z40" s="9">
        <v>41385.66</v>
      </c>
      <c r="AA40" s="9">
        <v>3599</v>
      </c>
      <c r="AB40" s="12" t="s">
        <v>2306</v>
      </c>
      <c r="AC40" s="12" t="s">
        <v>2306</v>
      </c>
      <c r="AD40" s="9">
        <v>1600</v>
      </c>
      <c r="AE40" s="12" t="s">
        <v>2306</v>
      </c>
      <c r="AF40" s="9">
        <v>398329</v>
      </c>
      <c r="AG40" s="12" t="s">
        <v>2306</v>
      </c>
      <c r="AH40" s="12" t="s">
        <v>2306</v>
      </c>
      <c r="AI40" s="12" t="s">
        <v>2306</v>
      </c>
      <c r="AJ40" s="12" t="s">
        <v>2306</v>
      </c>
      <c r="AK40" s="12" t="s">
        <v>2306</v>
      </c>
      <c r="AL40" s="12" t="s">
        <v>2306</v>
      </c>
      <c r="AM40" s="12" t="s">
        <v>2306</v>
      </c>
      <c r="AN40" s="9">
        <v>127140</v>
      </c>
      <c r="AO40" s="12" t="s">
        <v>2306</v>
      </c>
      <c r="AP40" s="9">
        <v>1000</v>
      </c>
      <c r="AQ40" s="12" t="s">
        <v>2306</v>
      </c>
      <c r="AR40" s="12" t="s">
        <v>2306</v>
      </c>
      <c r="AS40" s="9">
        <v>16750</v>
      </c>
      <c r="AT40" s="12" t="s">
        <v>2306</v>
      </c>
      <c r="AU40" s="9">
        <v>56502</v>
      </c>
      <c r="AV40" s="12" t="s">
        <v>2306</v>
      </c>
      <c r="AW40" s="12" t="s">
        <v>2306</v>
      </c>
      <c r="AX40" s="12" t="s">
        <v>2306</v>
      </c>
      <c r="AY40" s="12" t="s">
        <v>2306</v>
      </c>
      <c r="AZ40" s="12" t="s">
        <v>2306</v>
      </c>
      <c r="BA40" s="12" t="s">
        <v>2306</v>
      </c>
      <c r="BB40" s="12" t="s">
        <v>2306</v>
      </c>
      <c r="BC40" s="12" t="s">
        <v>2306</v>
      </c>
      <c r="BD40" s="12" t="s">
        <v>2306</v>
      </c>
      <c r="BE40" s="12" t="s">
        <v>2306</v>
      </c>
      <c r="BF40" s="12" t="s">
        <v>2306</v>
      </c>
      <c r="BG40" s="12" t="s">
        <v>2306</v>
      </c>
      <c r="BH40" s="12" t="s">
        <v>2306</v>
      </c>
      <c r="BI40" s="12" t="s">
        <v>2306</v>
      </c>
      <c r="BJ40" s="12" t="s">
        <v>2306</v>
      </c>
      <c r="BK40" s="12" t="s">
        <v>2306</v>
      </c>
      <c r="BL40" s="12" t="s">
        <v>2306</v>
      </c>
      <c r="BM40" s="12" t="s">
        <v>2306</v>
      </c>
      <c r="BN40" s="12" t="s">
        <v>2306</v>
      </c>
      <c r="BO40" s="12" t="s">
        <v>2306</v>
      </c>
      <c r="BP40" s="12" t="s">
        <v>2306</v>
      </c>
      <c r="BQ40" s="12" t="s">
        <v>2306</v>
      </c>
      <c r="BR40" s="12" t="s">
        <v>2306</v>
      </c>
      <c r="BS40" s="12" t="s">
        <v>2306</v>
      </c>
      <c r="BT40" s="12" t="s">
        <v>2306</v>
      </c>
      <c r="BU40" s="12" t="s">
        <v>2306</v>
      </c>
      <c r="BV40" s="12" t="s">
        <v>2306</v>
      </c>
      <c r="BW40" s="12" t="s">
        <v>2306</v>
      </c>
      <c r="BX40" s="12" t="s">
        <v>2306</v>
      </c>
      <c r="BY40" s="12" t="s">
        <v>2306</v>
      </c>
      <c r="BZ40" s="12" t="s">
        <v>2306</v>
      </c>
      <c r="CA40" s="9">
        <v>6100</v>
      </c>
      <c r="CB40" s="12" t="s">
        <v>2306</v>
      </c>
      <c r="CC40" s="9">
        <v>6100</v>
      </c>
      <c r="CD40" s="12" t="s">
        <v>2306</v>
      </c>
      <c r="CE40" s="12" t="s">
        <v>2306</v>
      </c>
      <c r="CF40" s="12" t="s">
        <v>2306</v>
      </c>
      <c r="CG40" s="12" t="s">
        <v>2306</v>
      </c>
      <c r="CH40" s="12" t="s">
        <v>2306</v>
      </c>
      <c r="CI40" s="12" t="s">
        <v>2306</v>
      </c>
      <c r="CJ40" s="12" t="s">
        <v>2306</v>
      </c>
      <c r="CK40" s="12" t="s">
        <v>2306</v>
      </c>
      <c r="CL40" s="12" t="s">
        <v>2306</v>
      </c>
      <c r="CM40" s="12" t="s">
        <v>2306</v>
      </c>
      <c r="CN40" s="12" t="s">
        <v>2306</v>
      </c>
      <c r="CO40" s="12" t="s">
        <v>2306</v>
      </c>
      <c r="CP40" s="12" t="s">
        <v>2306</v>
      </c>
      <c r="CQ40" s="12" t="s">
        <v>2306</v>
      </c>
      <c r="CR40" s="12" t="s">
        <v>2306</v>
      </c>
      <c r="CS40" s="12" t="s">
        <v>2306</v>
      </c>
      <c r="CT40" s="12" t="s">
        <v>2306</v>
      </c>
      <c r="CU40" s="12" t="s">
        <v>2306</v>
      </c>
      <c r="CV40" s="12" t="s">
        <v>2306</v>
      </c>
      <c r="CW40" s="12" t="s">
        <v>2306</v>
      </c>
      <c r="CX40" s="12" t="s">
        <v>2306</v>
      </c>
      <c r="CY40" s="12" t="s">
        <v>2306</v>
      </c>
      <c r="CZ40" s="12" t="s">
        <v>2306</v>
      </c>
      <c r="DA40" s="12" t="s">
        <v>2306</v>
      </c>
      <c r="DB40" s="12" t="s">
        <v>2306</v>
      </c>
      <c r="DC40" s="12" t="s">
        <v>2306</v>
      </c>
      <c r="DD40" s="12" t="s">
        <v>2306</v>
      </c>
      <c r="DE40" s="12" t="s">
        <v>2306</v>
      </c>
      <c r="DF40" s="12" t="s">
        <v>2306</v>
      </c>
      <c r="DG40" s="12" t="s">
        <v>2306</v>
      </c>
      <c r="DH40" s="12" t="s">
        <v>2306</v>
      </c>
      <c r="DI40" s="12" t="s">
        <v>2306</v>
      </c>
      <c r="DJ40" s="17" t="s">
        <v>2306</v>
      </c>
    </row>
    <row r="41" s="1" customFormat="1" ht="15.4" customHeight="1" spans="1:114">
      <c r="A41" s="10" t="s">
        <v>2852</v>
      </c>
      <c r="B41" s="11"/>
      <c r="C41" s="11"/>
      <c r="D41" s="11" t="s">
        <v>2853</v>
      </c>
      <c r="E41" s="9">
        <v>1642436.48</v>
      </c>
      <c r="F41" s="9">
        <v>1076362</v>
      </c>
      <c r="G41" s="9">
        <v>655200</v>
      </c>
      <c r="H41" s="12" t="s">
        <v>2306</v>
      </c>
      <c r="I41" s="12" t="s">
        <v>2306</v>
      </c>
      <c r="J41" s="9">
        <v>11662</v>
      </c>
      <c r="K41" s="9">
        <v>117000</v>
      </c>
      <c r="L41" s="9">
        <v>124800</v>
      </c>
      <c r="M41" s="12" t="s">
        <v>2306</v>
      </c>
      <c r="N41" s="9">
        <v>62400</v>
      </c>
      <c r="O41" s="12" t="s">
        <v>2306</v>
      </c>
      <c r="P41" s="9">
        <v>11700</v>
      </c>
      <c r="Q41" s="9">
        <v>93600</v>
      </c>
      <c r="R41" s="12" t="s">
        <v>2306</v>
      </c>
      <c r="S41" s="12" t="s">
        <v>2306</v>
      </c>
      <c r="T41" s="9">
        <v>566074.48</v>
      </c>
      <c r="U41" s="9">
        <v>242108</v>
      </c>
      <c r="V41" s="9">
        <v>58085.29</v>
      </c>
      <c r="W41" s="12" t="s">
        <v>2306</v>
      </c>
      <c r="X41" s="12" t="s">
        <v>2306</v>
      </c>
      <c r="Y41" s="9">
        <v>6303</v>
      </c>
      <c r="Z41" s="9">
        <v>45771.19</v>
      </c>
      <c r="AA41" s="12" t="s">
        <v>2306</v>
      </c>
      <c r="AB41" s="12" t="s">
        <v>2306</v>
      </c>
      <c r="AC41" s="9">
        <v>32300</v>
      </c>
      <c r="AD41" s="9">
        <v>1280</v>
      </c>
      <c r="AE41" s="12" t="s">
        <v>2306</v>
      </c>
      <c r="AF41" s="9">
        <v>5490</v>
      </c>
      <c r="AG41" s="12" t="s">
        <v>2306</v>
      </c>
      <c r="AH41" s="12" t="s">
        <v>2306</v>
      </c>
      <c r="AI41" s="12" t="s">
        <v>2306</v>
      </c>
      <c r="AJ41" s="9">
        <v>1084</v>
      </c>
      <c r="AK41" s="12" t="s">
        <v>2306</v>
      </c>
      <c r="AL41" s="12" t="s">
        <v>2306</v>
      </c>
      <c r="AM41" s="12" t="s">
        <v>2306</v>
      </c>
      <c r="AN41" s="9">
        <v>44500</v>
      </c>
      <c r="AO41" s="12" t="s">
        <v>2306</v>
      </c>
      <c r="AP41" s="12" t="s">
        <v>2306</v>
      </c>
      <c r="AQ41" s="12" t="s">
        <v>2306</v>
      </c>
      <c r="AR41" s="12" t="s">
        <v>2306</v>
      </c>
      <c r="AS41" s="12" t="s">
        <v>2306</v>
      </c>
      <c r="AT41" s="12" t="s">
        <v>2306</v>
      </c>
      <c r="AU41" s="9">
        <v>129153</v>
      </c>
      <c r="AV41" s="12" t="s">
        <v>2306</v>
      </c>
      <c r="AW41" s="12" t="s">
        <v>2306</v>
      </c>
      <c r="AX41" s="12" t="s">
        <v>2306</v>
      </c>
      <c r="AY41" s="12" t="s">
        <v>2306</v>
      </c>
      <c r="AZ41" s="12" t="s">
        <v>2306</v>
      </c>
      <c r="BA41" s="12" t="s">
        <v>2306</v>
      </c>
      <c r="BB41" s="12" t="s">
        <v>2306</v>
      </c>
      <c r="BC41" s="12" t="s">
        <v>2306</v>
      </c>
      <c r="BD41" s="12" t="s">
        <v>2306</v>
      </c>
      <c r="BE41" s="12" t="s">
        <v>2306</v>
      </c>
      <c r="BF41" s="12" t="s">
        <v>2306</v>
      </c>
      <c r="BG41" s="12" t="s">
        <v>2306</v>
      </c>
      <c r="BH41" s="12" t="s">
        <v>2306</v>
      </c>
      <c r="BI41" s="12" t="s">
        <v>2306</v>
      </c>
      <c r="BJ41" s="12" t="s">
        <v>2306</v>
      </c>
      <c r="BK41" s="12" t="s">
        <v>2306</v>
      </c>
      <c r="BL41" s="12" t="s">
        <v>2306</v>
      </c>
      <c r="BM41" s="12" t="s">
        <v>2306</v>
      </c>
      <c r="BN41" s="12" t="s">
        <v>2306</v>
      </c>
      <c r="BO41" s="12" t="s">
        <v>2306</v>
      </c>
      <c r="BP41" s="12" t="s">
        <v>2306</v>
      </c>
      <c r="BQ41" s="12" t="s">
        <v>2306</v>
      </c>
      <c r="BR41" s="12" t="s">
        <v>2306</v>
      </c>
      <c r="BS41" s="12" t="s">
        <v>2306</v>
      </c>
      <c r="BT41" s="12" t="s">
        <v>2306</v>
      </c>
      <c r="BU41" s="12" t="s">
        <v>2306</v>
      </c>
      <c r="BV41" s="12" t="s">
        <v>2306</v>
      </c>
      <c r="BW41" s="12" t="s">
        <v>2306</v>
      </c>
      <c r="BX41" s="12" t="s">
        <v>2306</v>
      </c>
      <c r="BY41" s="12" t="s">
        <v>2306</v>
      </c>
      <c r="BZ41" s="12" t="s">
        <v>2306</v>
      </c>
      <c r="CA41" s="12" t="s">
        <v>2306</v>
      </c>
      <c r="CB41" s="12" t="s">
        <v>2306</v>
      </c>
      <c r="CC41" s="12" t="s">
        <v>2306</v>
      </c>
      <c r="CD41" s="12" t="s">
        <v>2306</v>
      </c>
      <c r="CE41" s="12" t="s">
        <v>2306</v>
      </c>
      <c r="CF41" s="12" t="s">
        <v>2306</v>
      </c>
      <c r="CG41" s="12" t="s">
        <v>2306</v>
      </c>
      <c r="CH41" s="12" t="s">
        <v>2306</v>
      </c>
      <c r="CI41" s="12" t="s">
        <v>2306</v>
      </c>
      <c r="CJ41" s="12" t="s">
        <v>2306</v>
      </c>
      <c r="CK41" s="12" t="s">
        <v>2306</v>
      </c>
      <c r="CL41" s="12" t="s">
        <v>2306</v>
      </c>
      <c r="CM41" s="12" t="s">
        <v>2306</v>
      </c>
      <c r="CN41" s="12" t="s">
        <v>2306</v>
      </c>
      <c r="CO41" s="12" t="s">
        <v>2306</v>
      </c>
      <c r="CP41" s="12" t="s">
        <v>2306</v>
      </c>
      <c r="CQ41" s="12" t="s">
        <v>2306</v>
      </c>
      <c r="CR41" s="12" t="s">
        <v>2306</v>
      </c>
      <c r="CS41" s="12" t="s">
        <v>2306</v>
      </c>
      <c r="CT41" s="12" t="s">
        <v>2306</v>
      </c>
      <c r="CU41" s="12" t="s">
        <v>2306</v>
      </c>
      <c r="CV41" s="12" t="s">
        <v>2306</v>
      </c>
      <c r="CW41" s="12" t="s">
        <v>2306</v>
      </c>
      <c r="CX41" s="12" t="s">
        <v>2306</v>
      </c>
      <c r="CY41" s="12" t="s">
        <v>2306</v>
      </c>
      <c r="CZ41" s="12" t="s">
        <v>2306</v>
      </c>
      <c r="DA41" s="12" t="s">
        <v>2306</v>
      </c>
      <c r="DB41" s="12" t="s">
        <v>2306</v>
      </c>
      <c r="DC41" s="12" t="s">
        <v>2306</v>
      </c>
      <c r="DD41" s="12" t="s">
        <v>2306</v>
      </c>
      <c r="DE41" s="12" t="s">
        <v>2306</v>
      </c>
      <c r="DF41" s="12" t="s">
        <v>2306</v>
      </c>
      <c r="DG41" s="12" t="s">
        <v>2306</v>
      </c>
      <c r="DH41" s="12" t="s">
        <v>2306</v>
      </c>
      <c r="DI41" s="12" t="s">
        <v>2306</v>
      </c>
      <c r="DJ41" s="17" t="s">
        <v>2306</v>
      </c>
    </row>
    <row r="42" s="1" customFormat="1" ht="15.4" customHeight="1" spans="1:114">
      <c r="A42" s="10" t="s">
        <v>2854</v>
      </c>
      <c r="B42" s="11"/>
      <c r="C42" s="11"/>
      <c r="D42" s="11" t="s">
        <v>2855</v>
      </c>
      <c r="E42" s="9">
        <v>1200000</v>
      </c>
      <c r="F42" s="12" t="s">
        <v>2306</v>
      </c>
      <c r="G42" s="12" t="s">
        <v>2306</v>
      </c>
      <c r="H42" s="12" t="s">
        <v>2306</v>
      </c>
      <c r="I42" s="12" t="s">
        <v>2306</v>
      </c>
      <c r="J42" s="12" t="s">
        <v>2306</v>
      </c>
      <c r="K42" s="12" t="s">
        <v>2306</v>
      </c>
      <c r="L42" s="12" t="s">
        <v>2306</v>
      </c>
      <c r="M42" s="12" t="s">
        <v>2306</v>
      </c>
      <c r="N42" s="12" t="s">
        <v>2306</v>
      </c>
      <c r="O42" s="12" t="s">
        <v>2306</v>
      </c>
      <c r="P42" s="12" t="s">
        <v>2306</v>
      </c>
      <c r="Q42" s="12" t="s">
        <v>2306</v>
      </c>
      <c r="R42" s="12" t="s">
        <v>2306</v>
      </c>
      <c r="S42" s="12" t="s">
        <v>2306</v>
      </c>
      <c r="T42" s="9">
        <v>1200000</v>
      </c>
      <c r="U42" s="9">
        <v>1000000</v>
      </c>
      <c r="V42" s="12" t="s">
        <v>2306</v>
      </c>
      <c r="W42" s="12" t="s">
        <v>2306</v>
      </c>
      <c r="X42" s="12" t="s">
        <v>2306</v>
      </c>
      <c r="Y42" s="12" t="s">
        <v>2306</v>
      </c>
      <c r="Z42" s="12" t="s">
        <v>2306</v>
      </c>
      <c r="AA42" s="12" t="s">
        <v>2306</v>
      </c>
      <c r="AB42" s="12" t="s">
        <v>2306</v>
      </c>
      <c r="AC42" s="12" t="s">
        <v>2306</v>
      </c>
      <c r="AD42" s="12" t="s">
        <v>2306</v>
      </c>
      <c r="AE42" s="12" t="s">
        <v>2306</v>
      </c>
      <c r="AF42" s="12" t="s">
        <v>2306</v>
      </c>
      <c r="AG42" s="12" t="s">
        <v>2306</v>
      </c>
      <c r="AH42" s="12" t="s">
        <v>2306</v>
      </c>
      <c r="AI42" s="12" t="s">
        <v>2306</v>
      </c>
      <c r="AJ42" s="12" t="s">
        <v>2306</v>
      </c>
      <c r="AK42" s="12" t="s">
        <v>2306</v>
      </c>
      <c r="AL42" s="12" t="s">
        <v>2306</v>
      </c>
      <c r="AM42" s="12" t="s">
        <v>2306</v>
      </c>
      <c r="AN42" s="12" t="s">
        <v>2306</v>
      </c>
      <c r="AO42" s="12" t="s">
        <v>2306</v>
      </c>
      <c r="AP42" s="12" t="s">
        <v>2306</v>
      </c>
      <c r="AQ42" s="12" t="s">
        <v>2306</v>
      </c>
      <c r="AR42" s="12" t="s">
        <v>2306</v>
      </c>
      <c r="AS42" s="12" t="s">
        <v>2306</v>
      </c>
      <c r="AT42" s="12" t="s">
        <v>2306</v>
      </c>
      <c r="AU42" s="9">
        <v>200000</v>
      </c>
      <c r="AV42" s="12" t="s">
        <v>2306</v>
      </c>
      <c r="AW42" s="12" t="s">
        <v>2306</v>
      </c>
      <c r="AX42" s="12" t="s">
        <v>2306</v>
      </c>
      <c r="AY42" s="12" t="s">
        <v>2306</v>
      </c>
      <c r="AZ42" s="12" t="s">
        <v>2306</v>
      </c>
      <c r="BA42" s="12" t="s">
        <v>2306</v>
      </c>
      <c r="BB42" s="12" t="s">
        <v>2306</v>
      </c>
      <c r="BC42" s="12" t="s">
        <v>2306</v>
      </c>
      <c r="BD42" s="12" t="s">
        <v>2306</v>
      </c>
      <c r="BE42" s="12" t="s">
        <v>2306</v>
      </c>
      <c r="BF42" s="12" t="s">
        <v>2306</v>
      </c>
      <c r="BG42" s="12" t="s">
        <v>2306</v>
      </c>
      <c r="BH42" s="12" t="s">
        <v>2306</v>
      </c>
      <c r="BI42" s="12" t="s">
        <v>2306</v>
      </c>
      <c r="BJ42" s="12" t="s">
        <v>2306</v>
      </c>
      <c r="BK42" s="12" t="s">
        <v>2306</v>
      </c>
      <c r="BL42" s="12" t="s">
        <v>2306</v>
      </c>
      <c r="BM42" s="12" t="s">
        <v>2306</v>
      </c>
      <c r="BN42" s="12" t="s">
        <v>2306</v>
      </c>
      <c r="BO42" s="12" t="s">
        <v>2306</v>
      </c>
      <c r="BP42" s="12" t="s">
        <v>2306</v>
      </c>
      <c r="BQ42" s="12" t="s">
        <v>2306</v>
      </c>
      <c r="BR42" s="12" t="s">
        <v>2306</v>
      </c>
      <c r="BS42" s="12" t="s">
        <v>2306</v>
      </c>
      <c r="BT42" s="12" t="s">
        <v>2306</v>
      </c>
      <c r="BU42" s="12" t="s">
        <v>2306</v>
      </c>
      <c r="BV42" s="12" t="s">
        <v>2306</v>
      </c>
      <c r="BW42" s="12" t="s">
        <v>2306</v>
      </c>
      <c r="BX42" s="12" t="s">
        <v>2306</v>
      </c>
      <c r="BY42" s="12" t="s">
        <v>2306</v>
      </c>
      <c r="BZ42" s="12" t="s">
        <v>2306</v>
      </c>
      <c r="CA42" s="12" t="s">
        <v>2306</v>
      </c>
      <c r="CB42" s="12" t="s">
        <v>2306</v>
      </c>
      <c r="CC42" s="12" t="s">
        <v>2306</v>
      </c>
      <c r="CD42" s="12" t="s">
        <v>2306</v>
      </c>
      <c r="CE42" s="12" t="s">
        <v>2306</v>
      </c>
      <c r="CF42" s="12" t="s">
        <v>2306</v>
      </c>
      <c r="CG42" s="12" t="s">
        <v>2306</v>
      </c>
      <c r="CH42" s="12" t="s">
        <v>2306</v>
      </c>
      <c r="CI42" s="12" t="s">
        <v>2306</v>
      </c>
      <c r="CJ42" s="12" t="s">
        <v>2306</v>
      </c>
      <c r="CK42" s="12" t="s">
        <v>2306</v>
      </c>
      <c r="CL42" s="12" t="s">
        <v>2306</v>
      </c>
      <c r="CM42" s="12" t="s">
        <v>2306</v>
      </c>
      <c r="CN42" s="12" t="s">
        <v>2306</v>
      </c>
      <c r="CO42" s="12" t="s">
        <v>2306</v>
      </c>
      <c r="CP42" s="12" t="s">
        <v>2306</v>
      </c>
      <c r="CQ42" s="12" t="s">
        <v>2306</v>
      </c>
      <c r="CR42" s="12" t="s">
        <v>2306</v>
      </c>
      <c r="CS42" s="12" t="s">
        <v>2306</v>
      </c>
      <c r="CT42" s="12" t="s">
        <v>2306</v>
      </c>
      <c r="CU42" s="12" t="s">
        <v>2306</v>
      </c>
      <c r="CV42" s="12" t="s">
        <v>2306</v>
      </c>
      <c r="CW42" s="12" t="s">
        <v>2306</v>
      </c>
      <c r="CX42" s="12" t="s">
        <v>2306</v>
      </c>
      <c r="CY42" s="12" t="s">
        <v>2306</v>
      </c>
      <c r="CZ42" s="12" t="s">
        <v>2306</v>
      </c>
      <c r="DA42" s="12" t="s">
        <v>2306</v>
      </c>
      <c r="DB42" s="12" t="s">
        <v>2306</v>
      </c>
      <c r="DC42" s="12" t="s">
        <v>2306</v>
      </c>
      <c r="DD42" s="12" t="s">
        <v>2306</v>
      </c>
      <c r="DE42" s="12" t="s">
        <v>2306</v>
      </c>
      <c r="DF42" s="12" t="s">
        <v>2306</v>
      </c>
      <c r="DG42" s="12" t="s">
        <v>2306</v>
      </c>
      <c r="DH42" s="12" t="s">
        <v>2306</v>
      </c>
      <c r="DI42" s="12" t="s">
        <v>2306</v>
      </c>
      <c r="DJ42" s="17" t="s">
        <v>2306</v>
      </c>
    </row>
    <row r="43" s="1" customFormat="1" ht="15.4" customHeight="1" spans="1:114">
      <c r="A43" s="10" t="s">
        <v>2856</v>
      </c>
      <c r="B43" s="11"/>
      <c r="C43" s="11"/>
      <c r="D43" s="11" t="s">
        <v>2857</v>
      </c>
      <c r="E43" s="9">
        <v>1000000</v>
      </c>
      <c r="F43" s="12" t="s">
        <v>2306</v>
      </c>
      <c r="G43" s="12" t="s">
        <v>2306</v>
      </c>
      <c r="H43" s="12" t="s">
        <v>2306</v>
      </c>
      <c r="I43" s="12" t="s">
        <v>2306</v>
      </c>
      <c r="J43" s="12" t="s">
        <v>2306</v>
      </c>
      <c r="K43" s="12" t="s">
        <v>2306</v>
      </c>
      <c r="L43" s="12" t="s">
        <v>2306</v>
      </c>
      <c r="M43" s="12" t="s">
        <v>2306</v>
      </c>
      <c r="N43" s="12" t="s">
        <v>2306</v>
      </c>
      <c r="O43" s="12" t="s">
        <v>2306</v>
      </c>
      <c r="P43" s="12" t="s">
        <v>2306</v>
      </c>
      <c r="Q43" s="12" t="s">
        <v>2306</v>
      </c>
      <c r="R43" s="12" t="s">
        <v>2306</v>
      </c>
      <c r="S43" s="12" t="s">
        <v>2306</v>
      </c>
      <c r="T43" s="9">
        <v>1000000</v>
      </c>
      <c r="U43" s="9">
        <v>1000000</v>
      </c>
      <c r="V43" s="12" t="s">
        <v>2306</v>
      </c>
      <c r="W43" s="12" t="s">
        <v>2306</v>
      </c>
      <c r="X43" s="12" t="s">
        <v>2306</v>
      </c>
      <c r="Y43" s="12" t="s">
        <v>2306</v>
      </c>
      <c r="Z43" s="12" t="s">
        <v>2306</v>
      </c>
      <c r="AA43" s="12" t="s">
        <v>2306</v>
      </c>
      <c r="AB43" s="12" t="s">
        <v>2306</v>
      </c>
      <c r="AC43" s="12" t="s">
        <v>2306</v>
      </c>
      <c r="AD43" s="12" t="s">
        <v>2306</v>
      </c>
      <c r="AE43" s="12" t="s">
        <v>2306</v>
      </c>
      <c r="AF43" s="12" t="s">
        <v>2306</v>
      </c>
      <c r="AG43" s="12" t="s">
        <v>2306</v>
      </c>
      <c r="AH43" s="12" t="s">
        <v>2306</v>
      </c>
      <c r="AI43" s="12" t="s">
        <v>2306</v>
      </c>
      <c r="AJ43" s="12" t="s">
        <v>2306</v>
      </c>
      <c r="AK43" s="12" t="s">
        <v>2306</v>
      </c>
      <c r="AL43" s="12" t="s">
        <v>2306</v>
      </c>
      <c r="AM43" s="12" t="s">
        <v>2306</v>
      </c>
      <c r="AN43" s="12" t="s">
        <v>2306</v>
      </c>
      <c r="AO43" s="12" t="s">
        <v>2306</v>
      </c>
      <c r="AP43" s="12" t="s">
        <v>2306</v>
      </c>
      <c r="AQ43" s="12" t="s">
        <v>2306</v>
      </c>
      <c r="AR43" s="12" t="s">
        <v>2306</v>
      </c>
      <c r="AS43" s="12" t="s">
        <v>2306</v>
      </c>
      <c r="AT43" s="12" t="s">
        <v>2306</v>
      </c>
      <c r="AU43" s="12" t="s">
        <v>2306</v>
      </c>
      <c r="AV43" s="12" t="s">
        <v>2306</v>
      </c>
      <c r="AW43" s="12" t="s">
        <v>2306</v>
      </c>
      <c r="AX43" s="12" t="s">
        <v>2306</v>
      </c>
      <c r="AY43" s="12" t="s">
        <v>2306</v>
      </c>
      <c r="AZ43" s="12" t="s">
        <v>2306</v>
      </c>
      <c r="BA43" s="12" t="s">
        <v>2306</v>
      </c>
      <c r="BB43" s="12" t="s">
        <v>2306</v>
      </c>
      <c r="BC43" s="12" t="s">
        <v>2306</v>
      </c>
      <c r="BD43" s="12" t="s">
        <v>2306</v>
      </c>
      <c r="BE43" s="12" t="s">
        <v>2306</v>
      </c>
      <c r="BF43" s="12" t="s">
        <v>2306</v>
      </c>
      <c r="BG43" s="12" t="s">
        <v>2306</v>
      </c>
      <c r="BH43" s="12" t="s">
        <v>2306</v>
      </c>
      <c r="BI43" s="12" t="s">
        <v>2306</v>
      </c>
      <c r="BJ43" s="12" t="s">
        <v>2306</v>
      </c>
      <c r="BK43" s="12" t="s">
        <v>2306</v>
      </c>
      <c r="BL43" s="12" t="s">
        <v>2306</v>
      </c>
      <c r="BM43" s="12" t="s">
        <v>2306</v>
      </c>
      <c r="BN43" s="12" t="s">
        <v>2306</v>
      </c>
      <c r="BO43" s="12" t="s">
        <v>2306</v>
      </c>
      <c r="BP43" s="12" t="s">
        <v>2306</v>
      </c>
      <c r="BQ43" s="12" t="s">
        <v>2306</v>
      </c>
      <c r="BR43" s="12" t="s">
        <v>2306</v>
      </c>
      <c r="BS43" s="12" t="s">
        <v>2306</v>
      </c>
      <c r="BT43" s="12" t="s">
        <v>2306</v>
      </c>
      <c r="BU43" s="12" t="s">
        <v>2306</v>
      </c>
      <c r="BV43" s="12" t="s">
        <v>2306</v>
      </c>
      <c r="BW43" s="12" t="s">
        <v>2306</v>
      </c>
      <c r="BX43" s="12" t="s">
        <v>2306</v>
      </c>
      <c r="BY43" s="12" t="s">
        <v>2306</v>
      </c>
      <c r="BZ43" s="12" t="s">
        <v>2306</v>
      </c>
      <c r="CA43" s="12" t="s">
        <v>2306</v>
      </c>
      <c r="CB43" s="12" t="s">
        <v>2306</v>
      </c>
      <c r="CC43" s="12" t="s">
        <v>2306</v>
      </c>
      <c r="CD43" s="12" t="s">
        <v>2306</v>
      </c>
      <c r="CE43" s="12" t="s">
        <v>2306</v>
      </c>
      <c r="CF43" s="12" t="s">
        <v>2306</v>
      </c>
      <c r="CG43" s="12" t="s">
        <v>2306</v>
      </c>
      <c r="CH43" s="12" t="s">
        <v>2306</v>
      </c>
      <c r="CI43" s="12" t="s">
        <v>2306</v>
      </c>
      <c r="CJ43" s="12" t="s">
        <v>2306</v>
      </c>
      <c r="CK43" s="12" t="s">
        <v>2306</v>
      </c>
      <c r="CL43" s="12" t="s">
        <v>2306</v>
      </c>
      <c r="CM43" s="12" t="s">
        <v>2306</v>
      </c>
      <c r="CN43" s="12" t="s">
        <v>2306</v>
      </c>
      <c r="CO43" s="12" t="s">
        <v>2306</v>
      </c>
      <c r="CP43" s="12" t="s">
        <v>2306</v>
      </c>
      <c r="CQ43" s="12" t="s">
        <v>2306</v>
      </c>
      <c r="CR43" s="12" t="s">
        <v>2306</v>
      </c>
      <c r="CS43" s="12" t="s">
        <v>2306</v>
      </c>
      <c r="CT43" s="12" t="s">
        <v>2306</v>
      </c>
      <c r="CU43" s="12" t="s">
        <v>2306</v>
      </c>
      <c r="CV43" s="12" t="s">
        <v>2306</v>
      </c>
      <c r="CW43" s="12" t="s">
        <v>2306</v>
      </c>
      <c r="CX43" s="12" t="s">
        <v>2306</v>
      </c>
      <c r="CY43" s="12" t="s">
        <v>2306</v>
      </c>
      <c r="CZ43" s="12" t="s">
        <v>2306</v>
      </c>
      <c r="DA43" s="12" t="s">
        <v>2306</v>
      </c>
      <c r="DB43" s="12" t="s">
        <v>2306</v>
      </c>
      <c r="DC43" s="12" t="s">
        <v>2306</v>
      </c>
      <c r="DD43" s="12" t="s">
        <v>2306</v>
      </c>
      <c r="DE43" s="12" t="s">
        <v>2306</v>
      </c>
      <c r="DF43" s="12" t="s">
        <v>2306</v>
      </c>
      <c r="DG43" s="12" t="s">
        <v>2306</v>
      </c>
      <c r="DH43" s="12" t="s">
        <v>2306</v>
      </c>
      <c r="DI43" s="12" t="s">
        <v>2306</v>
      </c>
      <c r="DJ43" s="17" t="s">
        <v>2306</v>
      </c>
    </row>
    <row r="44" s="1" customFormat="1" ht="15.4" customHeight="1" spans="1:114">
      <c r="A44" s="10" t="s">
        <v>2858</v>
      </c>
      <c r="B44" s="11"/>
      <c r="C44" s="11"/>
      <c r="D44" s="11" t="s">
        <v>2859</v>
      </c>
      <c r="E44" s="9">
        <v>200000</v>
      </c>
      <c r="F44" s="12" t="s">
        <v>2306</v>
      </c>
      <c r="G44" s="12" t="s">
        <v>2306</v>
      </c>
      <c r="H44" s="12" t="s">
        <v>2306</v>
      </c>
      <c r="I44" s="12" t="s">
        <v>2306</v>
      </c>
      <c r="J44" s="12" t="s">
        <v>2306</v>
      </c>
      <c r="K44" s="12" t="s">
        <v>2306</v>
      </c>
      <c r="L44" s="12" t="s">
        <v>2306</v>
      </c>
      <c r="M44" s="12" t="s">
        <v>2306</v>
      </c>
      <c r="N44" s="12" t="s">
        <v>2306</v>
      </c>
      <c r="O44" s="12" t="s">
        <v>2306</v>
      </c>
      <c r="P44" s="12" t="s">
        <v>2306</v>
      </c>
      <c r="Q44" s="12" t="s">
        <v>2306</v>
      </c>
      <c r="R44" s="12" t="s">
        <v>2306</v>
      </c>
      <c r="S44" s="12" t="s">
        <v>2306</v>
      </c>
      <c r="T44" s="9">
        <v>200000</v>
      </c>
      <c r="U44" s="12" t="s">
        <v>2306</v>
      </c>
      <c r="V44" s="12" t="s">
        <v>2306</v>
      </c>
      <c r="W44" s="12" t="s">
        <v>2306</v>
      </c>
      <c r="X44" s="12" t="s">
        <v>2306</v>
      </c>
      <c r="Y44" s="12" t="s">
        <v>2306</v>
      </c>
      <c r="Z44" s="12" t="s">
        <v>2306</v>
      </c>
      <c r="AA44" s="12" t="s">
        <v>2306</v>
      </c>
      <c r="AB44" s="12" t="s">
        <v>2306</v>
      </c>
      <c r="AC44" s="12" t="s">
        <v>2306</v>
      </c>
      <c r="AD44" s="12" t="s">
        <v>2306</v>
      </c>
      <c r="AE44" s="12" t="s">
        <v>2306</v>
      </c>
      <c r="AF44" s="12" t="s">
        <v>2306</v>
      </c>
      <c r="AG44" s="12" t="s">
        <v>2306</v>
      </c>
      <c r="AH44" s="12" t="s">
        <v>2306</v>
      </c>
      <c r="AI44" s="12" t="s">
        <v>2306</v>
      </c>
      <c r="AJ44" s="12" t="s">
        <v>2306</v>
      </c>
      <c r="AK44" s="12" t="s">
        <v>2306</v>
      </c>
      <c r="AL44" s="12" t="s">
        <v>2306</v>
      </c>
      <c r="AM44" s="12" t="s">
        <v>2306</v>
      </c>
      <c r="AN44" s="12" t="s">
        <v>2306</v>
      </c>
      <c r="AO44" s="12" t="s">
        <v>2306</v>
      </c>
      <c r="AP44" s="12" t="s">
        <v>2306</v>
      </c>
      <c r="AQ44" s="12" t="s">
        <v>2306</v>
      </c>
      <c r="AR44" s="12" t="s">
        <v>2306</v>
      </c>
      <c r="AS44" s="12" t="s">
        <v>2306</v>
      </c>
      <c r="AT44" s="12" t="s">
        <v>2306</v>
      </c>
      <c r="AU44" s="9">
        <v>200000</v>
      </c>
      <c r="AV44" s="12" t="s">
        <v>2306</v>
      </c>
      <c r="AW44" s="12" t="s">
        <v>2306</v>
      </c>
      <c r="AX44" s="12" t="s">
        <v>2306</v>
      </c>
      <c r="AY44" s="12" t="s">
        <v>2306</v>
      </c>
      <c r="AZ44" s="12" t="s">
        <v>2306</v>
      </c>
      <c r="BA44" s="12" t="s">
        <v>2306</v>
      </c>
      <c r="BB44" s="12" t="s">
        <v>2306</v>
      </c>
      <c r="BC44" s="12" t="s">
        <v>2306</v>
      </c>
      <c r="BD44" s="12" t="s">
        <v>2306</v>
      </c>
      <c r="BE44" s="12" t="s">
        <v>2306</v>
      </c>
      <c r="BF44" s="12" t="s">
        <v>2306</v>
      </c>
      <c r="BG44" s="12" t="s">
        <v>2306</v>
      </c>
      <c r="BH44" s="12" t="s">
        <v>2306</v>
      </c>
      <c r="BI44" s="12" t="s">
        <v>2306</v>
      </c>
      <c r="BJ44" s="12" t="s">
        <v>2306</v>
      </c>
      <c r="BK44" s="12" t="s">
        <v>2306</v>
      </c>
      <c r="BL44" s="12" t="s">
        <v>2306</v>
      </c>
      <c r="BM44" s="12" t="s">
        <v>2306</v>
      </c>
      <c r="BN44" s="12" t="s">
        <v>2306</v>
      </c>
      <c r="BO44" s="12" t="s">
        <v>2306</v>
      </c>
      <c r="BP44" s="12" t="s">
        <v>2306</v>
      </c>
      <c r="BQ44" s="12" t="s">
        <v>2306</v>
      </c>
      <c r="BR44" s="12" t="s">
        <v>2306</v>
      </c>
      <c r="BS44" s="12" t="s">
        <v>2306</v>
      </c>
      <c r="BT44" s="12" t="s">
        <v>2306</v>
      </c>
      <c r="BU44" s="12" t="s">
        <v>2306</v>
      </c>
      <c r="BV44" s="12" t="s">
        <v>2306</v>
      </c>
      <c r="BW44" s="12" t="s">
        <v>2306</v>
      </c>
      <c r="BX44" s="12" t="s">
        <v>2306</v>
      </c>
      <c r="BY44" s="12" t="s">
        <v>2306</v>
      </c>
      <c r="BZ44" s="12" t="s">
        <v>2306</v>
      </c>
      <c r="CA44" s="12" t="s">
        <v>2306</v>
      </c>
      <c r="CB44" s="12" t="s">
        <v>2306</v>
      </c>
      <c r="CC44" s="12" t="s">
        <v>2306</v>
      </c>
      <c r="CD44" s="12" t="s">
        <v>2306</v>
      </c>
      <c r="CE44" s="12" t="s">
        <v>2306</v>
      </c>
      <c r="CF44" s="12" t="s">
        <v>2306</v>
      </c>
      <c r="CG44" s="12" t="s">
        <v>2306</v>
      </c>
      <c r="CH44" s="12" t="s">
        <v>2306</v>
      </c>
      <c r="CI44" s="12" t="s">
        <v>2306</v>
      </c>
      <c r="CJ44" s="12" t="s">
        <v>2306</v>
      </c>
      <c r="CK44" s="12" t="s">
        <v>2306</v>
      </c>
      <c r="CL44" s="12" t="s">
        <v>2306</v>
      </c>
      <c r="CM44" s="12" t="s">
        <v>2306</v>
      </c>
      <c r="CN44" s="12" t="s">
        <v>2306</v>
      </c>
      <c r="CO44" s="12" t="s">
        <v>2306</v>
      </c>
      <c r="CP44" s="12" t="s">
        <v>2306</v>
      </c>
      <c r="CQ44" s="12" t="s">
        <v>2306</v>
      </c>
      <c r="CR44" s="12" t="s">
        <v>2306</v>
      </c>
      <c r="CS44" s="12" t="s">
        <v>2306</v>
      </c>
      <c r="CT44" s="12" t="s">
        <v>2306</v>
      </c>
      <c r="CU44" s="12" t="s">
        <v>2306</v>
      </c>
      <c r="CV44" s="12" t="s">
        <v>2306</v>
      </c>
      <c r="CW44" s="12" t="s">
        <v>2306</v>
      </c>
      <c r="CX44" s="12" t="s">
        <v>2306</v>
      </c>
      <c r="CY44" s="12" t="s">
        <v>2306</v>
      </c>
      <c r="CZ44" s="12" t="s">
        <v>2306</v>
      </c>
      <c r="DA44" s="12" t="s">
        <v>2306</v>
      </c>
      <c r="DB44" s="12" t="s">
        <v>2306</v>
      </c>
      <c r="DC44" s="12" t="s">
        <v>2306</v>
      </c>
      <c r="DD44" s="12" t="s">
        <v>2306</v>
      </c>
      <c r="DE44" s="12" t="s">
        <v>2306</v>
      </c>
      <c r="DF44" s="12" t="s">
        <v>2306</v>
      </c>
      <c r="DG44" s="12" t="s">
        <v>2306</v>
      </c>
      <c r="DH44" s="12" t="s">
        <v>2306</v>
      </c>
      <c r="DI44" s="12" t="s">
        <v>2306</v>
      </c>
      <c r="DJ44" s="17" t="s">
        <v>2306</v>
      </c>
    </row>
    <row r="45" s="1" customFormat="1" ht="15.4" customHeight="1" spans="1:114">
      <c r="A45" s="10" t="s">
        <v>2860</v>
      </c>
      <c r="B45" s="11"/>
      <c r="C45" s="11"/>
      <c r="D45" s="11" t="s">
        <v>2861</v>
      </c>
      <c r="E45" s="9">
        <v>9805122.87</v>
      </c>
      <c r="F45" s="9">
        <v>6030172.61</v>
      </c>
      <c r="G45" s="9">
        <v>3819745.58</v>
      </c>
      <c r="H45" s="9">
        <v>169200</v>
      </c>
      <c r="I45" s="9">
        <v>492953</v>
      </c>
      <c r="J45" s="12" t="s">
        <v>2306</v>
      </c>
      <c r="K45" s="9">
        <v>182196</v>
      </c>
      <c r="L45" s="9">
        <v>578308.11</v>
      </c>
      <c r="M45" s="9">
        <v>35076.48</v>
      </c>
      <c r="N45" s="9">
        <v>328535.6</v>
      </c>
      <c r="O45" s="12" t="s">
        <v>2306</v>
      </c>
      <c r="P45" s="9">
        <v>30256.64</v>
      </c>
      <c r="Q45" s="9">
        <v>393901.2</v>
      </c>
      <c r="R45" s="12" t="s">
        <v>2306</v>
      </c>
      <c r="S45" s="12" t="s">
        <v>2306</v>
      </c>
      <c r="T45" s="9">
        <v>3340735.79</v>
      </c>
      <c r="U45" s="9">
        <v>3059218.84</v>
      </c>
      <c r="V45" s="9">
        <v>11478</v>
      </c>
      <c r="W45" s="12" t="s">
        <v>2306</v>
      </c>
      <c r="X45" s="12" t="s">
        <v>2306</v>
      </c>
      <c r="Y45" s="9">
        <v>565.2</v>
      </c>
      <c r="Z45" s="9">
        <v>14370.38</v>
      </c>
      <c r="AA45" s="9">
        <v>473</v>
      </c>
      <c r="AB45" s="12" t="s">
        <v>2306</v>
      </c>
      <c r="AC45" s="12" t="s">
        <v>2306</v>
      </c>
      <c r="AD45" s="9">
        <v>1280</v>
      </c>
      <c r="AE45" s="12" t="s">
        <v>2306</v>
      </c>
      <c r="AF45" s="12" t="s">
        <v>2306</v>
      </c>
      <c r="AG45" s="12" t="s">
        <v>2306</v>
      </c>
      <c r="AH45" s="12" t="s">
        <v>2306</v>
      </c>
      <c r="AI45" s="9">
        <v>75265.5</v>
      </c>
      <c r="AJ45" s="9">
        <v>2338</v>
      </c>
      <c r="AK45" s="12" t="s">
        <v>2306</v>
      </c>
      <c r="AL45" s="12" t="s">
        <v>2306</v>
      </c>
      <c r="AM45" s="12" t="s">
        <v>2306</v>
      </c>
      <c r="AN45" s="9">
        <v>4342.2</v>
      </c>
      <c r="AO45" s="12" t="s">
        <v>2306</v>
      </c>
      <c r="AP45" s="9">
        <v>44536</v>
      </c>
      <c r="AQ45" s="9">
        <v>38572</v>
      </c>
      <c r="AR45" s="12" t="s">
        <v>2306</v>
      </c>
      <c r="AS45" s="9">
        <v>74823.67</v>
      </c>
      <c r="AT45" s="12" t="s">
        <v>2306</v>
      </c>
      <c r="AU45" s="9">
        <v>13473</v>
      </c>
      <c r="AV45" s="9">
        <v>162536</v>
      </c>
      <c r="AW45" s="12" t="s">
        <v>2306</v>
      </c>
      <c r="AX45" s="9">
        <v>156920</v>
      </c>
      <c r="AY45" s="12" t="s">
        <v>2306</v>
      </c>
      <c r="AZ45" s="12" t="s">
        <v>2306</v>
      </c>
      <c r="BA45" s="9">
        <v>5616</v>
      </c>
      <c r="BB45" s="12" t="s">
        <v>2306</v>
      </c>
      <c r="BC45" s="12" t="s">
        <v>2306</v>
      </c>
      <c r="BD45" s="12" t="s">
        <v>2306</v>
      </c>
      <c r="BE45" s="12" t="s">
        <v>2306</v>
      </c>
      <c r="BF45" s="12" t="s">
        <v>2306</v>
      </c>
      <c r="BG45" s="12" t="s">
        <v>2306</v>
      </c>
      <c r="BH45" s="12" t="s">
        <v>2306</v>
      </c>
      <c r="BI45" s="12" t="s">
        <v>2306</v>
      </c>
      <c r="BJ45" s="12" t="s">
        <v>2306</v>
      </c>
      <c r="BK45" s="12" t="s">
        <v>2306</v>
      </c>
      <c r="BL45" s="12" t="s">
        <v>2306</v>
      </c>
      <c r="BM45" s="12" t="s">
        <v>2306</v>
      </c>
      <c r="BN45" s="12" t="s">
        <v>2306</v>
      </c>
      <c r="BO45" s="12" t="s">
        <v>2306</v>
      </c>
      <c r="BP45" s="12" t="s">
        <v>2306</v>
      </c>
      <c r="BQ45" s="12" t="s">
        <v>2306</v>
      </c>
      <c r="BR45" s="12" t="s">
        <v>2306</v>
      </c>
      <c r="BS45" s="12" t="s">
        <v>2306</v>
      </c>
      <c r="BT45" s="12" t="s">
        <v>2306</v>
      </c>
      <c r="BU45" s="12" t="s">
        <v>2306</v>
      </c>
      <c r="BV45" s="12" t="s">
        <v>2306</v>
      </c>
      <c r="BW45" s="12" t="s">
        <v>2306</v>
      </c>
      <c r="BX45" s="12" t="s">
        <v>2306</v>
      </c>
      <c r="BY45" s="12" t="s">
        <v>2306</v>
      </c>
      <c r="BZ45" s="12" t="s">
        <v>2306</v>
      </c>
      <c r="CA45" s="9">
        <v>271678.47</v>
      </c>
      <c r="CB45" s="12" t="s">
        <v>2306</v>
      </c>
      <c r="CC45" s="9">
        <v>14046.47</v>
      </c>
      <c r="CD45" s="12" t="s">
        <v>2306</v>
      </c>
      <c r="CE45" s="12" t="s">
        <v>2306</v>
      </c>
      <c r="CF45" s="12" t="s">
        <v>2306</v>
      </c>
      <c r="CG45" s="9">
        <v>257632</v>
      </c>
      <c r="CH45" s="12" t="s">
        <v>2306</v>
      </c>
      <c r="CI45" s="12" t="s">
        <v>2306</v>
      </c>
      <c r="CJ45" s="12" t="s">
        <v>2306</v>
      </c>
      <c r="CK45" s="12" t="s">
        <v>2306</v>
      </c>
      <c r="CL45" s="12" t="s">
        <v>2306</v>
      </c>
      <c r="CM45" s="12" t="s">
        <v>2306</v>
      </c>
      <c r="CN45" s="12" t="s">
        <v>2306</v>
      </c>
      <c r="CO45" s="12" t="s">
        <v>2306</v>
      </c>
      <c r="CP45" s="12" t="s">
        <v>2306</v>
      </c>
      <c r="CQ45" s="12" t="s">
        <v>2306</v>
      </c>
      <c r="CR45" s="12" t="s">
        <v>2306</v>
      </c>
      <c r="CS45" s="12" t="s">
        <v>2306</v>
      </c>
      <c r="CT45" s="12" t="s">
        <v>2306</v>
      </c>
      <c r="CU45" s="12" t="s">
        <v>2306</v>
      </c>
      <c r="CV45" s="12" t="s">
        <v>2306</v>
      </c>
      <c r="CW45" s="12" t="s">
        <v>2306</v>
      </c>
      <c r="CX45" s="12" t="s">
        <v>2306</v>
      </c>
      <c r="CY45" s="12" t="s">
        <v>2306</v>
      </c>
      <c r="CZ45" s="12" t="s">
        <v>2306</v>
      </c>
      <c r="DA45" s="12" t="s">
        <v>2306</v>
      </c>
      <c r="DB45" s="12" t="s">
        <v>2306</v>
      </c>
      <c r="DC45" s="12" t="s">
        <v>2306</v>
      </c>
      <c r="DD45" s="12" t="s">
        <v>2306</v>
      </c>
      <c r="DE45" s="12" t="s">
        <v>2306</v>
      </c>
      <c r="DF45" s="12" t="s">
        <v>2306</v>
      </c>
      <c r="DG45" s="12" t="s">
        <v>2306</v>
      </c>
      <c r="DH45" s="12" t="s">
        <v>2306</v>
      </c>
      <c r="DI45" s="12" t="s">
        <v>2306</v>
      </c>
      <c r="DJ45" s="17" t="s">
        <v>2306</v>
      </c>
    </row>
    <row r="46" s="1" customFormat="1" ht="15.4" customHeight="1" spans="1:114">
      <c r="A46" s="10" t="s">
        <v>2862</v>
      </c>
      <c r="B46" s="11"/>
      <c r="C46" s="11"/>
      <c r="D46" s="11" t="s">
        <v>2806</v>
      </c>
      <c r="E46" s="9">
        <v>6375874.81</v>
      </c>
      <c r="F46" s="9">
        <v>6028837.91</v>
      </c>
      <c r="G46" s="9">
        <v>3819745.58</v>
      </c>
      <c r="H46" s="9">
        <v>169200</v>
      </c>
      <c r="I46" s="9">
        <v>492953</v>
      </c>
      <c r="J46" s="12" t="s">
        <v>2306</v>
      </c>
      <c r="K46" s="9">
        <v>182196</v>
      </c>
      <c r="L46" s="9">
        <v>576975.41</v>
      </c>
      <c r="M46" s="9">
        <v>35076.48</v>
      </c>
      <c r="N46" s="9">
        <v>328533.6</v>
      </c>
      <c r="O46" s="12" t="s">
        <v>2306</v>
      </c>
      <c r="P46" s="9">
        <v>30256.64</v>
      </c>
      <c r="Q46" s="9">
        <v>393901.2</v>
      </c>
      <c r="R46" s="12" t="s">
        <v>2306</v>
      </c>
      <c r="S46" s="12" t="s">
        <v>2306</v>
      </c>
      <c r="T46" s="9">
        <v>184500.9</v>
      </c>
      <c r="U46" s="9">
        <v>35227.03</v>
      </c>
      <c r="V46" s="12" t="s">
        <v>2306</v>
      </c>
      <c r="W46" s="12" t="s">
        <v>2306</v>
      </c>
      <c r="X46" s="12" t="s">
        <v>2306</v>
      </c>
      <c r="Y46" s="12" t="s">
        <v>2306</v>
      </c>
      <c r="Z46" s="12" t="s">
        <v>2306</v>
      </c>
      <c r="AA46" s="12" t="s">
        <v>2306</v>
      </c>
      <c r="AB46" s="12" t="s">
        <v>2306</v>
      </c>
      <c r="AC46" s="12" t="s">
        <v>2306</v>
      </c>
      <c r="AD46" s="12" t="s">
        <v>2306</v>
      </c>
      <c r="AE46" s="12" t="s">
        <v>2306</v>
      </c>
      <c r="AF46" s="12" t="s">
        <v>2306</v>
      </c>
      <c r="AG46" s="12" t="s">
        <v>2306</v>
      </c>
      <c r="AH46" s="12" t="s">
        <v>2306</v>
      </c>
      <c r="AI46" s="12" t="s">
        <v>2306</v>
      </c>
      <c r="AJ46" s="12" t="s">
        <v>2306</v>
      </c>
      <c r="AK46" s="12" t="s">
        <v>2306</v>
      </c>
      <c r="AL46" s="12" t="s">
        <v>2306</v>
      </c>
      <c r="AM46" s="12" t="s">
        <v>2306</v>
      </c>
      <c r="AN46" s="9">
        <v>4342.2</v>
      </c>
      <c r="AO46" s="12" t="s">
        <v>2306</v>
      </c>
      <c r="AP46" s="9">
        <v>31536</v>
      </c>
      <c r="AQ46" s="9">
        <v>38572</v>
      </c>
      <c r="AR46" s="12" t="s">
        <v>2306</v>
      </c>
      <c r="AS46" s="9">
        <v>74823.67</v>
      </c>
      <c r="AT46" s="12" t="s">
        <v>2306</v>
      </c>
      <c r="AU46" s="12" t="s">
        <v>2306</v>
      </c>
      <c r="AV46" s="9">
        <v>162536</v>
      </c>
      <c r="AW46" s="12" t="s">
        <v>2306</v>
      </c>
      <c r="AX46" s="9">
        <v>156920</v>
      </c>
      <c r="AY46" s="12" t="s">
        <v>2306</v>
      </c>
      <c r="AZ46" s="12" t="s">
        <v>2306</v>
      </c>
      <c r="BA46" s="9">
        <v>5616</v>
      </c>
      <c r="BB46" s="12" t="s">
        <v>2306</v>
      </c>
      <c r="BC46" s="12" t="s">
        <v>2306</v>
      </c>
      <c r="BD46" s="12" t="s">
        <v>2306</v>
      </c>
      <c r="BE46" s="12" t="s">
        <v>2306</v>
      </c>
      <c r="BF46" s="12" t="s">
        <v>2306</v>
      </c>
      <c r="BG46" s="12" t="s">
        <v>2306</v>
      </c>
      <c r="BH46" s="12" t="s">
        <v>2306</v>
      </c>
      <c r="BI46" s="12" t="s">
        <v>2306</v>
      </c>
      <c r="BJ46" s="12" t="s">
        <v>2306</v>
      </c>
      <c r="BK46" s="12" t="s">
        <v>2306</v>
      </c>
      <c r="BL46" s="12" t="s">
        <v>2306</v>
      </c>
      <c r="BM46" s="12" t="s">
        <v>2306</v>
      </c>
      <c r="BN46" s="12" t="s">
        <v>2306</v>
      </c>
      <c r="BO46" s="12" t="s">
        <v>2306</v>
      </c>
      <c r="BP46" s="12" t="s">
        <v>2306</v>
      </c>
      <c r="BQ46" s="12" t="s">
        <v>2306</v>
      </c>
      <c r="BR46" s="12" t="s">
        <v>2306</v>
      </c>
      <c r="BS46" s="12" t="s">
        <v>2306</v>
      </c>
      <c r="BT46" s="12" t="s">
        <v>2306</v>
      </c>
      <c r="BU46" s="12" t="s">
        <v>2306</v>
      </c>
      <c r="BV46" s="12" t="s">
        <v>2306</v>
      </c>
      <c r="BW46" s="12" t="s">
        <v>2306</v>
      </c>
      <c r="BX46" s="12" t="s">
        <v>2306</v>
      </c>
      <c r="BY46" s="12" t="s">
        <v>2306</v>
      </c>
      <c r="BZ46" s="12" t="s">
        <v>2306</v>
      </c>
      <c r="CA46" s="12" t="s">
        <v>2306</v>
      </c>
      <c r="CB46" s="12" t="s">
        <v>2306</v>
      </c>
      <c r="CC46" s="12" t="s">
        <v>2306</v>
      </c>
      <c r="CD46" s="12" t="s">
        <v>2306</v>
      </c>
      <c r="CE46" s="12" t="s">
        <v>2306</v>
      </c>
      <c r="CF46" s="12" t="s">
        <v>2306</v>
      </c>
      <c r="CG46" s="12" t="s">
        <v>2306</v>
      </c>
      <c r="CH46" s="12" t="s">
        <v>2306</v>
      </c>
      <c r="CI46" s="12" t="s">
        <v>2306</v>
      </c>
      <c r="CJ46" s="12" t="s">
        <v>2306</v>
      </c>
      <c r="CK46" s="12" t="s">
        <v>2306</v>
      </c>
      <c r="CL46" s="12" t="s">
        <v>2306</v>
      </c>
      <c r="CM46" s="12" t="s">
        <v>2306</v>
      </c>
      <c r="CN46" s="12" t="s">
        <v>2306</v>
      </c>
      <c r="CO46" s="12" t="s">
        <v>2306</v>
      </c>
      <c r="CP46" s="12" t="s">
        <v>2306</v>
      </c>
      <c r="CQ46" s="12" t="s">
        <v>2306</v>
      </c>
      <c r="CR46" s="12" t="s">
        <v>2306</v>
      </c>
      <c r="CS46" s="12" t="s">
        <v>2306</v>
      </c>
      <c r="CT46" s="12" t="s">
        <v>2306</v>
      </c>
      <c r="CU46" s="12" t="s">
        <v>2306</v>
      </c>
      <c r="CV46" s="12" t="s">
        <v>2306</v>
      </c>
      <c r="CW46" s="12" t="s">
        <v>2306</v>
      </c>
      <c r="CX46" s="12" t="s">
        <v>2306</v>
      </c>
      <c r="CY46" s="12" t="s">
        <v>2306</v>
      </c>
      <c r="CZ46" s="12" t="s">
        <v>2306</v>
      </c>
      <c r="DA46" s="12" t="s">
        <v>2306</v>
      </c>
      <c r="DB46" s="12" t="s">
        <v>2306</v>
      </c>
      <c r="DC46" s="12" t="s">
        <v>2306</v>
      </c>
      <c r="DD46" s="12" t="s">
        <v>2306</v>
      </c>
      <c r="DE46" s="12" t="s">
        <v>2306</v>
      </c>
      <c r="DF46" s="12" t="s">
        <v>2306</v>
      </c>
      <c r="DG46" s="12" t="s">
        <v>2306</v>
      </c>
      <c r="DH46" s="12" t="s">
        <v>2306</v>
      </c>
      <c r="DI46" s="12" t="s">
        <v>2306</v>
      </c>
      <c r="DJ46" s="17" t="s">
        <v>2306</v>
      </c>
    </row>
    <row r="47" s="1" customFormat="1" ht="15.4" customHeight="1" spans="1:114">
      <c r="A47" s="10" t="s">
        <v>2863</v>
      </c>
      <c r="B47" s="11"/>
      <c r="C47" s="11"/>
      <c r="D47" s="11" t="s">
        <v>2808</v>
      </c>
      <c r="E47" s="9">
        <v>3274021.36</v>
      </c>
      <c r="F47" s="12" t="s">
        <v>2306</v>
      </c>
      <c r="G47" s="12" t="s">
        <v>2306</v>
      </c>
      <c r="H47" s="12" t="s">
        <v>2306</v>
      </c>
      <c r="I47" s="12" t="s">
        <v>2306</v>
      </c>
      <c r="J47" s="12" t="s">
        <v>2306</v>
      </c>
      <c r="K47" s="12" t="s">
        <v>2306</v>
      </c>
      <c r="L47" s="12" t="s">
        <v>2306</v>
      </c>
      <c r="M47" s="12" t="s">
        <v>2306</v>
      </c>
      <c r="N47" s="12" t="s">
        <v>2306</v>
      </c>
      <c r="O47" s="12" t="s">
        <v>2306</v>
      </c>
      <c r="P47" s="12" t="s">
        <v>2306</v>
      </c>
      <c r="Q47" s="12" t="s">
        <v>2306</v>
      </c>
      <c r="R47" s="12" t="s">
        <v>2306</v>
      </c>
      <c r="S47" s="12" t="s">
        <v>2306</v>
      </c>
      <c r="T47" s="9">
        <v>3002342.89</v>
      </c>
      <c r="U47" s="9">
        <v>2889857.81</v>
      </c>
      <c r="V47" s="9">
        <v>6000</v>
      </c>
      <c r="W47" s="12" t="s">
        <v>2306</v>
      </c>
      <c r="X47" s="12" t="s">
        <v>2306</v>
      </c>
      <c r="Y47" s="9">
        <v>565.2</v>
      </c>
      <c r="Z47" s="9">
        <v>14370.38</v>
      </c>
      <c r="AA47" s="9">
        <v>473</v>
      </c>
      <c r="AB47" s="12" t="s">
        <v>2306</v>
      </c>
      <c r="AC47" s="12" t="s">
        <v>2306</v>
      </c>
      <c r="AD47" s="12" t="s">
        <v>2306</v>
      </c>
      <c r="AE47" s="12" t="s">
        <v>2306</v>
      </c>
      <c r="AF47" s="12" t="s">
        <v>2306</v>
      </c>
      <c r="AG47" s="12" t="s">
        <v>2306</v>
      </c>
      <c r="AH47" s="12" t="s">
        <v>2306</v>
      </c>
      <c r="AI47" s="9">
        <v>75265.5</v>
      </c>
      <c r="AJ47" s="9">
        <v>2338</v>
      </c>
      <c r="AK47" s="12" t="s">
        <v>2306</v>
      </c>
      <c r="AL47" s="12" t="s">
        <v>2306</v>
      </c>
      <c r="AM47" s="12" t="s">
        <v>2306</v>
      </c>
      <c r="AN47" s="12" t="s">
        <v>2306</v>
      </c>
      <c r="AO47" s="12" t="s">
        <v>2306</v>
      </c>
      <c r="AP47" s="12" t="s">
        <v>2306</v>
      </c>
      <c r="AQ47" s="12" t="s">
        <v>2306</v>
      </c>
      <c r="AR47" s="12" t="s">
        <v>2306</v>
      </c>
      <c r="AS47" s="12" t="s">
        <v>2306</v>
      </c>
      <c r="AT47" s="12" t="s">
        <v>2306</v>
      </c>
      <c r="AU47" s="9">
        <v>13473</v>
      </c>
      <c r="AV47" s="12" t="s">
        <v>2306</v>
      </c>
      <c r="AW47" s="12" t="s">
        <v>2306</v>
      </c>
      <c r="AX47" s="12" t="s">
        <v>2306</v>
      </c>
      <c r="AY47" s="12" t="s">
        <v>2306</v>
      </c>
      <c r="AZ47" s="12" t="s">
        <v>2306</v>
      </c>
      <c r="BA47" s="12" t="s">
        <v>2306</v>
      </c>
      <c r="BB47" s="12" t="s">
        <v>2306</v>
      </c>
      <c r="BC47" s="12" t="s">
        <v>2306</v>
      </c>
      <c r="BD47" s="12" t="s">
        <v>2306</v>
      </c>
      <c r="BE47" s="12" t="s">
        <v>2306</v>
      </c>
      <c r="BF47" s="12" t="s">
        <v>2306</v>
      </c>
      <c r="BG47" s="12" t="s">
        <v>2306</v>
      </c>
      <c r="BH47" s="12" t="s">
        <v>2306</v>
      </c>
      <c r="BI47" s="12" t="s">
        <v>2306</v>
      </c>
      <c r="BJ47" s="12" t="s">
        <v>2306</v>
      </c>
      <c r="BK47" s="12" t="s">
        <v>2306</v>
      </c>
      <c r="BL47" s="12" t="s">
        <v>2306</v>
      </c>
      <c r="BM47" s="12" t="s">
        <v>2306</v>
      </c>
      <c r="BN47" s="12" t="s">
        <v>2306</v>
      </c>
      <c r="BO47" s="12" t="s">
        <v>2306</v>
      </c>
      <c r="BP47" s="12" t="s">
        <v>2306</v>
      </c>
      <c r="BQ47" s="12" t="s">
        <v>2306</v>
      </c>
      <c r="BR47" s="12" t="s">
        <v>2306</v>
      </c>
      <c r="BS47" s="12" t="s">
        <v>2306</v>
      </c>
      <c r="BT47" s="12" t="s">
        <v>2306</v>
      </c>
      <c r="BU47" s="12" t="s">
        <v>2306</v>
      </c>
      <c r="BV47" s="12" t="s">
        <v>2306</v>
      </c>
      <c r="BW47" s="12" t="s">
        <v>2306</v>
      </c>
      <c r="BX47" s="12" t="s">
        <v>2306</v>
      </c>
      <c r="BY47" s="12" t="s">
        <v>2306</v>
      </c>
      <c r="BZ47" s="12" t="s">
        <v>2306</v>
      </c>
      <c r="CA47" s="9">
        <v>271678.47</v>
      </c>
      <c r="CB47" s="12" t="s">
        <v>2306</v>
      </c>
      <c r="CC47" s="9">
        <v>14046.47</v>
      </c>
      <c r="CD47" s="12" t="s">
        <v>2306</v>
      </c>
      <c r="CE47" s="12" t="s">
        <v>2306</v>
      </c>
      <c r="CF47" s="12" t="s">
        <v>2306</v>
      </c>
      <c r="CG47" s="9">
        <v>257632</v>
      </c>
      <c r="CH47" s="12" t="s">
        <v>2306</v>
      </c>
      <c r="CI47" s="12" t="s">
        <v>2306</v>
      </c>
      <c r="CJ47" s="12" t="s">
        <v>2306</v>
      </c>
      <c r="CK47" s="12" t="s">
        <v>2306</v>
      </c>
      <c r="CL47" s="12" t="s">
        <v>2306</v>
      </c>
      <c r="CM47" s="12" t="s">
        <v>2306</v>
      </c>
      <c r="CN47" s="12" t="s">
        <v>2306</v>
      </c>
      <c r="CO47" s="12" t="s">
        <v>2306</v>
      </c>
      <c r="CP47" s="12" t="s">
        <v>2306</v>
      </c>
      <c r="CQ47" s="12" t="s">
        <v>2306</v>
      </c>
      <c r="CR47" s="12" t="s">
        <v>2306</v>
      </c>
      <c r="CS47" s="12" t="s">
        <v>2306</v>
      </c>
      <c r="CT47" s="12" t="s">
        <v>2306</v>
      </c>
      <c r="CU47" s="12" t="s">
        <v>2306</v>
      </c>
      <c r="CV47" s="12" t="s">
        <v>2306</v>
      </c>
      <c r="CW47" s="12" t="s">
        <v>2306</v>
      </c>
      <c r="CX47" s="12" t="s">
        <v>2306</v>
      </c>
      <c r="CY47" s="12" t="s">
        <v>2306</v>
      </c>
      <c r="CZ47" s="12" t="s">
        <v>2306</v>
      </c>
      <c r="DA47" s="12" t="s">
        <v>2306</v>
      </c>
      <c r="DB47" s="12" t="s">
        <v>2306</v>
      </c>
      <c r="DC47" s="12" t="s">
        <v>2306</v>
      </c>
      <c r="DD47" s="12" t="s">
        <v>2306</v>
      </c>
      <c r="DE47" s="12" t="s">
        <v>2306</v>
      </c>
      <c r="DF47" s="12" t="s">
        <v>2306</v>
      </c>
      <c r="DG47" s="12" t="s">
        <v>2306</v>
      </c>
      <c r="DH47" s="12" t="s">
        <v>2306</v>
      </c>
      <c r="DI47" s="12" t="s">
        <v>2306</v>
      </c>
      <c r="DJ47" s="17" t="s">
        <v>2306</v>
      </c>
    </row>
    <row r="48" s="1" customFormat="1" ht="15.4" customHeight="1" spans="1:114">
      <c r="A48" s="10" t="s">
        <v>2864</v>
      </c>
      <c r="B48" s="11"/>
      <c r="C48" s="11"/>
      <c r="D48" s="11" t="s">
        <v>2824</v>
      </c>
      <c r="E48" s="9">
        <v>1332.7</v>
      </c>
      <c r="F48" s="9">
        <v>1332.7</v>
      </c>
      <c r="G48" s="12" t="s">
        <v>2306</v>
      </c>
      <c r="H48" s="12" t="s">
        <v>2306</v>
      </c>
      <c r="I48" s="12" t="s">
        <v>2306</v>
      </c>
      <c r="J48" s="12" t="s">
        <v>2306</v>
      </c>
      <c r="K48" s="12" t="s">
        <v>2306</v>
      </c>
      <c r="L48" s="9">
        <v>1332.7</v>
      </c>
      <c r="M48" s="12" t="s">
        <v>2306</v>
      </c>
      <c r="N48" s="12" t="s">
        <v>2306</v>
      </c>
      <c r="O48" s="12" t="s">
        <v>2306</v>
      </c>
      <c r="P48" s="12" t="s">
        <v>2306</v>
      </c>
      <c r="Q48" s="12" t="s">
        <v>2306</v>
      </c>
      <c r="R48" s="12" t="s">
        <v>2306</v>
      </c>
      <c r="S48" s="12" t="s">
        <v>2306</v>
      </c>
      <c r="T48" s="12" t="s">
        <v>2306</v>
      </c>
      <c r="U48" s="12" t="s">
        <v>2306</v>
      </c>
      <c r="V48" s="12" t="s">
        <v>2306</v>
      </c>
      <c r="W48" s="12" t="s">
        <v>2306</v>
      </c>
      <c r="X48" s="12" t="s">
        <v>2306</v>
      </c>
      <c r="Y48" s="12" t="s">
        <v>2306</v>
      </c>
      <c r="Z48" s="12" t="s">
        <v>2306</v>
      </c>
      <c r="AA48" s="12" t="s">
        <v>2306</v>
      </c>
      <c r="AB48" s="12" t="s">
        <v>2306</v>
      </c>
      <c r="AC48" s="12" t="s">
        <v>2306</v>
      </c>
      <c r="AD48" s="12" t="s">
        <v>2306</v>
      </c>
      <c r="AE48" s="12" t="s">
        <v>2306</v>
      </c>
      <c r="AF48" s="12" t="s">
        <v>2306</v>
      </c>
      <c r="AG48" s="12" t="s">
        <v>2306</v>
      </c>
      <c r="AH48" s="12" t="s">
        <v>2306</v>
      </c>
      <c r="AI48" s="12" t="s">
        <v>2306</v>
      </c>
      <c r="AJ48" s="12" t="s">
        <v>2306</v>
      </c>
      <c r="AK48" s="12" t="s">
        <v>2306</v>
      </c>
      <c r="AL48" s="12" t="s">
        <v>2306</v>
      </c>
      <c r="AM48" s="12" t="s">
        <v>2306</v>
      </c>
      <c r="AN48" s="12" t="s">
        <v>2306</v>
      </c>
      <c r="AO48" s="12" t="s">
        <v>2306</v>
      </c>
      <c r="AP48" s="12" t="s">
        <v>2306</v>
      </c>
      <c r="AQ48" s="12" t="s">
        <v>2306</v>
      </c>
      <c r="AR48" s="12" t="s">
        <v>2306</v>
      </c>
      <c r="AS48" s="12" t="s">
        <v>2306</v>
      </c>
      <c r="AT48" s="12" t="s">
        <v>2306</v>
      </c>
      <c r="AU48" s="12" t="s">
        <v>2306</v>
      </c>
      <c r="AV48" s="12" t="s">
        <v>2306</v>
      </c>
      <c r="AW48" s="12" t="s">
        <v>2306</v>
      </c>
      <c r="AX48" s="12" t="s">
        <v>2306</v>
      </c>
      <c r="AY48" s="12" t="s">
        <v>2306</v>
      </c>
      <c r="AZ48" s="12" t="s">
        <v>2306</v>
      </c>
      <c r="BA48" s="12" t="s">
        <v>2306</v>
      </c>
      <c r="BB48" s="12" t="s">
        <v>2306</v>
      </c>
      <c r="BC48" s="12" t="s">
        <v>2306</v>
      </c>
      <c r="BD48" s="12" t="s">
        <v>2306</v>
      </c>
      <c r="BE48" s="12" t="s">
        <v>2306</v>
      </c>
      <c r="BF48" s="12" t="s">
        <v>2306</v>
      </c>
      <c r="BG48" s="12" t="s">
        <v>2306</v>
      </c>
      <c r="BH48" s="12" t="s">
        <v>2306</v>
      </c>
      <c r="BI48" s="12" t="s">
        <v>2306</v>
      </c>
      <c r="BJ48" s="12" t="s">
        <v>2306</v>
      </c>
      <c r="BK48" s="12" t="s">
        <v>2306</v>
      </c>
      <c r="BL48" s="12" t="s">
        <v>2306</v>
      </c>
      <c r="BM48" s="12" t="s">
        <v>2306</v>
      </c>
      <c r="BN48" s="12" t="s">
        <v>2306</v>
      </c>
      <c r="BO48" s="12" t="s">
        <v>2306</v>
      </c>
      <c r="BP48" s="12" t="s">
        <v>2306</v>
      </c>
      <c r="BQ48" s="12" t="s">
        <v>2306</v>
      </c>
      <c r="BR48" s="12" t="s">
        <v>2306</v>
      </c>
      <c r="BS48" s="12" t="s">
        <v>2306</v>
      </c>
      <c r="BT48" s="12" t="s">
        <v>2306</v>
      </c>
      <c r="BU48" s="12" t="s">
        <v>2306</v>
      </c>
      <c r="BV48" s="12" t="s">
        <v>2306</v>
      </c>
      <c r="BW48" s="12" t="s">
        <v>2306</v>
      </c>
      <c r="BX48" s="12" t="s">
        <v>2306</v>
      </c>
      <c r="BY48" s="12" t="s">
        <v>2306</v>
      </c>
      <c r="BZ48" s="12" t="s">
        <v>2306</v>
      </c>
      <c r="CA48" s="12" t="s">
        <v>2306</v>
      </c>
      <c r="CB48" s="12" t="s">
        <v>2306</v>
      </c>
      <c r="CC48" s="12" t="s">
        <v>2306</v>
      </c>
      <c r="CD48" s="12" t="s">
        <v>2306</v>
      </c>
      <c r="CE48" s="12" t="s">
        <v>2306</v>
      </c>
      <c r="CF48" s="12" t="s">
        <v>2306</v>
      </c>
      <c r="CG48" s="12" t="s">
        <v>2306</v>
      </c>
      <c r="CH48" s="12" t="s">
        <v>2306</v>
      </c>
      <c r="CI48" s="12" t="s">
        <v>2306</v>
      </c>
      <c r="CJ48" s="12" t="s">
        <v>2306</v>
      </c>
      <c r="CK48" s="12" t="s">
        <v>2306</v>
      </c>
      <c r="CL48" s="12" t="s">
        <v>2306</v>
      </c>
      <c r="CM48" s="12" t="s">
        <v>2306</v>
      </c>
      <c r="CN48" s="12" t="s">
        <v>2306</v>
      </c>
      <c r="CO48" s="12" t="s">
        <v>2306</v>
      </c>
      <c r="CP48" s="12" t="s">
        <v>2306</v>
      </c>
      <c r="CQ48" s="12" t="s">
        <v>2306</v>
      </c>
      <c r="CR48" s="12" t="s">
        <v>2306</v>
      </c>
      <c r="CS48" s="12" t="s">
        <v>2306</v>
      </c>
      <c r="CT48" s="12" t="s">
        <v>2306</v>
      </c>
      <c r="CU48" s="12" t="s">
        <v>2306</v>
      </c>
      <c r="CV48" s="12" t="s">
        <v>2306</v>
      </c>
      <c r="CW48" s="12" t="s">
        <v>2306</v>
      </c>
      <c r="CX48" s="12" t="s">
        <v>2306</v>
      </c>
      <c r="CY48" s="12" t="s">
        <v>2306</v>
      </c>
      <c r="CZ48" s="12" t="s">
        <v>2306</v>
      </c>
      <c r="DA48" s="12" t="s">
        <v>2306</v>
      </c>
      <c r="DB48" s="12" t="s">
        <v>2306</v>
      </c>
      <c r="DC48" s="12" t="s">
        <v>2306</v>
      </c>
      <c r="DD48" s="12" t="s">
        <v>2306</v>
      </c>
      <c r="DE48" s="12" t="s">
        <v>2306</v>
      </c>
      <c r="DF48" s="12" t="s">
        <v>2306</v>
      </c>
      <c r="DG48" s="12" t="s">
        <v>2306</v>
      </c>
      <c r="DH48" s="12" t="s">
        <v>2306</v>
      </c>
      <c r="DI48" s="12" t="s">
        <v>2306</v>
      </c>
      <c r="DJ48" s="17" t="s">
        <v>2306</v>
      </c>
    </row>
    <row r="49" s="1" customFormat="1" ht="15.4" customHeight="1" spans="1:114">
      <c r="A49" s="10" t="s">
        <v>2865</v>
      </c>
      <c r="B49" s="11"/>
      <c r="C49" s="11"/>
      <c r="D49" s="11" t="s">
        <v>2866</v>
      </c>
      <c r="E49" s="9">
        <v>152612</v>
      </c>
      <c r="F49" s="12" t="s">
        <v>2306</v>
      </c>
      <c r="G49" s="12" t="s">
        <v>2306</v>
      </c>
      <c r="H49" s="12" t="s">
        <v>2306</v>
      </c>
      <c r="I49" s="12" t="s">
        <v>2306</v>
      </c>
      <c r="J49" s="12" t="s">
        <v>2306</v>
      </c>
      <c r="K49" s="12" t="s">
        <v>2306</v>
      </c>
      <c r="L49" s="12" t="s">
        <v>2306</v>
      </c>
      <c r="M49" s="12" t="s">
        <v>2306</v>
      </c>
      <c r="N49" s="12" t="s">
        <v>2306</v>
      </c>
      <c r="O49" s="12" t="s">
        <v>2306</v>
      </c>
      <c r="P49" s="12" t="s">
        <v>2306</v>
      </c>
      <c r="Q49" s="12" t="s">
        <v>2306</v>
      </c>
      <c r="R49" s="12" t="s">
        <v>2306</v>
      </c>
      <c r="S49" s="12" t="s">
        <v>2306</v>
      </c>
      <c r="T49" s="9">
        <v>152612</v>
      </c>
      <c r="U49" s="9">
        <v>134134</v>
      </c>
      <c r="V49" s="9">
        <v>5478</v>
      </c>
      <c r="W49" s="12" t="s">
        <v>2306</v>
      </c>
      <c r="X49" s="12" t="s">
        <v>2306</v>
      </c>
      <c r="Y49" s="12" t="s">
        <v>2306</v>
      </c>
      <c r="Z49" s="12" t="s">
        <v>2306</v>
      </c>
      <c r="AA49" s="12" t="s">
        <v>2306</v>
      </c>
      <c r="AB49" s="12" t="s">
        <v>2306</v>
      </c>
      <c r="AC49" s="12" t="s">
        <v>2306</v>
      </c>
      <c r="AD49" s="12" t="s">
        <v>2306</v>
      </c>
      <c r="AE49" s="12" t="s">
        <v>2306</v>
      </c>
      <c r="AF49" s="12" t="s">
        <v>2306</v>
      </c>
      <c r="AG49" s="12" t="s">
        <v>2306</v>
      </c>
      <c r="AH49" s="12" t="s">
        <v>2306</v>
      </c>
      <c r="AI49" s="12" t="s">
        <v>2306</v>
      </c>
      <c r="AJ49" s="12" t="s">
        <v>2306</v>
      </c>
      <c r="AK49" s="12" t="s">
        <v>2306</v>
      </c>
      <c r="AL49" s="12" t="s">
        <v>2306</v>
      </c>
      <c r="AM49" s="12" t="s">
        <v>2306</v>
      </c>
      <c r="AN49" s="12" t="s">
        <v>2306</v>
      </c>
      <c r="AO49" s="12" t="s">
        <v>2306</v>
      </c>
      <c r="AP49" s="9">
        <v>13000</v>
      </c>
      <c r="AQ49" s="12" t="s">
        <v>2306</v>
      </c>
      <c r="AR49" s="12" t="s">
        <v>2306</v>
      </c>
      <c r="AS49" s="12" t="s">
        <v>2306</v>
      </c>
      <c r="AT49" s="12" t="s">
        <v>2306</v>
      </c>
      <c r="AU49" s="12" t="s">
        <v>2306</v>
      </c>
      <c r="AV49" s="12" t="s">
        <v>2306</v>
      </c>
      <c r="AW49" s="12" t="s">
        <v>2306</v>
      </c>
      <c r="AX49" s="12" t="s">
        <v>2306</v>
      </c>
      <c r="AY49" s="12" t="s">
        <v>2306</v>
      </c>
      <c r="AZ49" s="12" t="s">
        <v>2306</v>
      </c>
      <c r="BA49" s="12" t="s">
        <v>2306</v>
      </c>
      <c r="BB49" s="12" t="s">
        <v>2306</v>
      </c>
      <c r="BC49" s="12" t="s">
        <v>2306</v>
      </c>
      <c r="BD49" s="12" t="s">
        <v>2306</v>
      </c>
      <c r="BE49" s="12" t="s">
        <v>2306</v>
      </c>
      <c r="BF49" s="12" t="s">
        <v>2306</v>
      </c>
      <c r="BG49" s="12" t="s">
        <v>2306</v>
      </c>
      <c r="BH49" s="12" t="s">
        <v>2306</v>
      </c>
      <c r="BI49" s="12" t="s">
        <v>2306</v>
      </c>
      <c r="BJ49" s="12" t="s">
        <v>2306</v>
      </c>
      <c r="BK49" s="12" t="s">
        <v>2306</v>
      </c>
      <c r="BL49" s="12" t="s">
        <v>2306</v>
      </c>
      <c r="BM49" s="12" t="s">
        <v>2306</v>
      </c>
      <c r="BN49" s="12" t="s">
        <v>2306</v>
      </c>
      <c r="BO49" s="12" t="s">
        <v>2306</v>
      </c>
      <c r="BP49" s="12" t="s">
        <v>2306</v>
      </c>
      <c r="BQ49" s="12" t="s">
        <v>2306</v>
      </c>
      <c r="BR49" s="12" t="s">
        <v>2306</v>
      </c>
      <c r="BS49" s="12" t="s">
        <v>2306</v>
      </c>
      <c r="BT49" s="12" t="s">
        <v>2306</v>
      </c>
      <c r="BU49" s="12" t="s">
        <v>2306</v>
      </c>
      <c r="BV49" s="12" t="s">
        <v>2306</v>
      </c>
      <c r="BW49" s="12" t="s">
        <v>2306</v>
      </c>
      <c r="BX49" s="12" t="s">
        <v>2306</v>
      </c>
      <c r="BY49" s="12" t="s">
        <v>2306</v>
      </c>
      <c r="BZ49" s="12" t="s">
        <v>2306</v>
      </c>
      <c r="CA49" s="12" t="s">
        <v>2306</v>
      </c>
      <c r="CB49" s="12" t="s">
        <v>2306</v>
      </c>
      <c r="CC49" s="12" t="s">
        <v>2306</v>
      </c>
      <c r="CD49" s="12" t="s">
        <v>2306</v>
      </c>
      <c r="CE49" s="12" t="s">
        <v>2306</v>
      </c>
      <c r="CF49" s="12" t="s">
        <v>2306</v>
      </c>
      <c r="CG49" s="12" t="s">
        <v>2306</v>
      </c>
      <c r="CH49" s="12" t="s">
        <v>2306</v>
      </c>
      <c r="CI49" s="12" t="s">
        <v>2306</v>
      </c>
      <c r="CJ49" s="12" t="s">
        <v>2306</v>
      </c>
      <c r="CK49" s="12" t="s">
        <v>2306</v>
      </c>
      <c r="CL49" s="12" t="s">
        <v>2306</v>
      </c>
      <c r="CM49" s="12" t="s">
        <v>2306</v>
      </c>
      <c r="CN49" s="12" t="s">
        <v>2306</v>
      </c>
      <c r="CO49" s="12" t="s">
        <v>2306</v>
      </c>
      <c r="CP49" s="12" t="s">
        <v>2306</v>
      </c>
      <c r="CQ49" s="12" t="s">
        <v>2306</v>
      </c>
      <c r="CR49" s="12" t="s">
        <v>2306</v>
      </c>
      <c r="CS49" s="12" t="s">
        <v>2306</v>
      </c>
      <c r="CT49" s="12" t="s">
        <v>2306</v>
      </c>
      <c r="CU49" s="12" t="s">
        <v>2306</v>
      </c>
      <c r="CV49" s="12" t="s">
        <v>2306</v>
      </c>
      <c r="CW49" s="12" t="s">
        <v>2306</v>
      </c>
      <c r="CX49" s="12" t="s">
        <v>2306</v>
      </c>
      <c r="CY49" s="12" t="s">
        <v>2306</v>
      </c>
      <c r="CZ49" s="12" t="s">
        <v>2306</v>
      </c>
      <c r="DA49" s="12" t="s">
        <v>2306</v>
      </c>
      <c r="DB49" s="12" t="s">
        <v>2306</v>
      </c>
      <c r="DC49" s="12" t="s">
        <v>2306</v>
      </c>
      <c r="DD49" s="12" t="s">
        <v>2306</v>
      </c>
      <c r="DE49" s="12" t="s">
        <v>2306</v>
      </c>
      <c r="DF49" s="12" t="s">
        <v>2306</v>
      </c>
      <c r="DG49" s="12" t="s">
        <v>2306</v>
      </c>
      <c r="DH49" s="12" t="s">
        <v>2306</v>
      </c>
      <c r="DI49" s="12" t="s">
        <v>2306</v>
      </c>
      <c r="DJ49" s="17" t="s">
        <v>2306</v>
      </c>
    </row>
    <row r="50" s="1" customFormat="1" ht="15.4" customHeight="1" spans="1:114">
      <c r="A50" s="10" t="s">
        <v>2867</v>
      </c>
      <c r="B50" s="11"/>
      <c r="C50" s="11"/>
      <c r="D50" s="11" t="s">
        <v>2828</v>
      </c>
      <c r="E50" s="9">
        <v>2</v>
      </c>
      <c r="F50" s="9">
        <v>2</v>
      </c>
      <c r="G50" s="12" t="s">
        <v>2306</v>
      </c>
      <c r="H50" s="12" t="s">
        <v>2306</v>
      </c>
      <c r="I50" s="12" t="s">
        <v>2306</v>
      </c>
      <c r="J50" s="12" t="s">
        <v>2306</v>
      </c>
      <c r="K50" s="12" t="s">
        <v>2306</v>
      </c>
      <c r="L50" s="12" t="s">
        <v>2306</v>
      </c>
      <c r="M50" s="12" t="s">
        <v>2306</v>
      </c>
      <c r="N50" s="9">
        <v>2</v>
      </c>
      <c r="O50" s="12" t="s">
        <v>2306</v>
      </c>
      <c r="P50" s="12" t="s">
        <v>2306</v>
      </c>
      <c r="Q50" s="12" t="s">
        <v>2306</v>
      </c>
      <c r="R50" s="12" t="s">
        <v>2306</v>
      </c>
      <c r="S50" s="12" t="s">
        <v>2306</v>
      </c>
      <c r="T50" s="12" t="s">
        <v>2306</v>
      </c>
      <c r="U50" s="12" t="s">
        <v>2306</v>
      </c>
      <c r="V50" s="12" t="s">
        <v>2306</v>
      </c>
      <c r="W50" s="12" t="s">
        <v>2306</v>
      </c>
      <c r="X50" s="12" t="s">
        <v>2306</v>
      </c>
      <c r="Y50" s="12" t="s">
        <v>2306</v>
      </c>
      <c r="Z50" s="12" t="s">
        <v>2306</v>
      </c>
      <c r="AA50" s="12" t="s">
        <v>2306</v>
      </c>
      <c r="AB50" s="12" t="s">
        <v>2306</v>
      </c>
      <c r="AC50" s="12" t="s">
        <v>2306</v>
      </c>
      <c r="AD50" s="12" t="s">
        <v>2306</v>
      </c>
      <c r="AE50" s="12" t="s">
        <v>2306</v>
      </c>
      <c r="AF50" s="12" t="s">
        <v>2306</v>
      </c>
      <c r="AG50" s="12" t="s">
        <v>2306</v>
      </c>
      <c r="AH50" s="12" t="s">
        <v>2306</v>
      </c>
      <c r="AI50" s="12" t="s">
        <v>2306</v>
      </c>
      <c r="AJ50" s="12" t="s">
        <v>2306</v>
      </c>
      <c r="AK50" s="12" t="s">
        <v>2306</v>
      </c>
      <c r="AL50" s="12" t="s">
        <v>2306</v>
      </c>
      <c r="AM50" s="12" t="s">
        <v>2306</v>
      </c>
      <c r="AN50" s="12" t="s">
        <v>2306</v>
      </c>
      <c r="AO50" s="12" t="s">
        <v>2306</v>
      </c>
      <c r="AP50" s="12" t="s">
        <v>2306</v>
      </c>
      <c r="AQ50" s="12" t="s">
        <v>2306</v>
      </c>
      <c r="AR50" s="12" t="s">
        <v>2306</v>
      </c>
      <c r="AS50" s="12" t="s">
        <v>2306</v>
      </c>
      <c r="AT50" s="12" t="s">
        <v>2306</v>
      </c>
      <c r="AU50" s="12" t="s">
        <v>2306</v>
      </c>
      <c r="AV50" s="12" t="s">
        <v>2306</v>
      </c>
      <c r="AW50" s="12" t="s">
        <v>2306</v>
      </c>
      <c r="AX50" s="12" t="s">
        <v>2306</v>
      </c>
      <c r="AY50" s="12" t="s">
        <v>2306</v>
      </c>
      <c r="AZ50" s="12" t="s">
        <v>2306</v>
      </c>
      <c r="BA50" s="12" t="s">
        <v>2306</v>
      </c>
      <c r="BB50" s="12" t="s">
        <v>2306</v>
      </c>
      <c r="BC50" s="12" t="s">
        <v>2306</v>
      </c>
      <c r="BD50" s="12" t="s">
        <v>2306</v>
      </c>
      <c r="BE50" s="12" t="s">
        <v>2306</v>
      </c>
      <c r="BF50" s="12" t="s">
        <v>2306</v>
      </c>
      <c r="BG50" s="12" t="s">
        <v>2306</v>
      </c>
      <c r="BH50" s="12" t="s">
        <v>2306</v>
      </c>
      <c r="BI50" s="12" t="s">
        <v>2306</v>
      </c>
      <c r="BJ50" s="12" t="s">
        <v>2306</v>
      </c>
      <c r="BK50" s="12" t="s">
        <v>2306</v>
      </c>
      <c r="BL50" s="12" t="s">
        <v>2306</v>
      </c>
      <c r="BM50" s="12" t="s">
        <v>2306</v>
      </c>
      <c r="BN50" s="12" t="s">
        <v>2306</v>
      </c>
      <c r="BO50" s="12" t="s">
        <v>2306</v>
      </c>
      <c r="BP50" s="12" t="s">
        <v>2306</v>
      </c>
      <c r="BQ50" s="12" t="s">
        <v>2306</v>
      </c>
      <c r="BR50" s="12" t="s">
        <v>2306</v>
      </c>
      <c r="BS50" s="12" t="s">
        <v>2306</v>
      </c>
      <c r="BT50" s="12" t="s">
        <v>2306</v>
      </c>
      <c r="BU50" s="12" t="s">
        <v>2306</v>
      </c>
      <c r="BV50" s="12" t="s">
        <v>2306</v>
      </c>
      <c r="BW50" s="12" t="s">
        <v>2306</v>
      </c>
      <c r="BX50" s="12" t="s">
        <v>2306</v>
      </c>
      <c r="BY50" s="12" t="s">
        <v>2306</v>
      </c>
      <c r="BZ50" s="12" t="s">
        <v>2306</v>
      </c>
      <c r="CA50" s="12" t="s">
        <v>2306</v>
      </c>
      <c r="CB50" s="12" t="s">
        <v>2306</v>
      </c>
      <c r="CC50" s="12" t="s">
        <v>2306</v>
      </c>
      <c r="CD50" s="12" t="s">
        <v>2306</v>
      </c>
      <c r="CE50" s="12" t="s">
        <v>2306</v>
      </c>
      <c r="CF50" s="12" t="s">
        <v>2306</v>
      </c>
      <c r="CG50" s="12" t="s">
        <v>2306</v>
      </c>
      <c r="CH50" s="12" t="s">
        <v>2306</v>
      </c>
      <c r="CI50" s="12" t="s">
        <v>2306</v>
      </c>
      <c r="CJ50" s="12" t="s">
        <v>2306</v>
      </c>
      <c r="CK50" s="12" t="s">
        <v>2306</v>
      </c>
      <c r="CL50" s="12" t="s">
        <v>2306</v>
      </c>
      <c r="CM50" s="12" t="s">
        <v>2306</v>
      </c>
      <c r="CN50" s="12" t="s">
        <v>2306</v>
      </c>
      <c r="CO50" s="12" t="s">
        <v>2306</v>
      </c>
      <c r="CP50" s="12" t="s">
        <v>2306</v>
      </c>
      <c r="CQ50" s="12" t="s">
        <v>2306</v>
      </c>
      <c r="CR50" s="12" t="s">
        <v>2306</v>
      </c>
      <c r="CS50" s="12" t="s">
        <v>2306</v>
      </c>
      <c r="CT50" s="12" t="s">
        <v>2306</v>
      </c>
      <c r="CU50" s="12" t="s">
        <v>2306</v>
      </c>
      <c r="CV50" s="12" t="s">
        <v>2306</v>
      </c>
      <c r="CW50" s="12" t="s">
        <v>2306</v>
      </c>
      <c r="CX50" s="12" t="s">
        <v>2306</v>
      </c>
      <c r="CY50" s="12" t="s">
        <v>2306</v>
      </c>
      <c r="CZ50" s="12" t="s">
        <v>2306</v>
      </c>
      <c r="DA50" s="12" t="s">
        <v>2306</v>
      </c>
      <c r="DB50" s="12" t="s">
        <v>2306</v>
      </c>
      <c r="DC50" s="12" t="s">
        <v>2306</v>
      </c>
      <c r="DD50" s="12" t="s">
        <v>2306</v>
      </c>
      <c r="DE50" s="12" t="s">
        <v>2306</v>
      </c>
      <c r="DF50" s="12" t="s">
        <v>2306</v>
      </c>
      <c r="DG50" s="12" t="s">
        <v>2306</v>
      </c>
      <c r="DH50" s="12" t="s">
        <v>2306</v>
      </c>
      <c r="DI50" s="12" t="s">
        <v>2306</v>
      </c>
      <c r="DJ50" s="17" t="s">
        <v>2306</v>
      </c>
    </row>
    <row r="51" s="1" customFormat="1" ht="15.4" customHeight="1" spans="1:114">
      <c r="A51" s="10" t="s">
        <v>2868</v>
      </c>
      <c r="B51" s="11"/>
      <c r="C51" s="11"/>
      <c r="D51" s="11" t="s">
        <v>2869</v>
      </c>
      <c r="E51" s="9">
        <v>1280</v>
      </c>
      <c r="F51" s="12" t="s">
        <v>2306</v>
      </c>
      <c r="G51" s="12" t="s">
        <v>2306</v>
      </c>
      <c r="H51" s="12" t="s">
        <v>2306</v>
      </c>
      <c r="I51" s="12" t="s">
        <v>2306</v>
      </c>
      <c r="J51" s="12" t="s">
        <v>2306</v>
      </c>
      <c r="K51" s="12" t="s">
        <v>2306</v>
      </c>
      <c r="L51" s="12" t="s">
        <v>2306</v>
      </c>
      <c r="M51" s="12" t="s">
        <v>2306</v>
      </c>
      <c r="N51" s="12" t="s">
        <v>2306</v>
      </c>
      <c r="O51" s="12" t="s">
        <v>2306</v>
      </c>
      <c r="P51" s="12" t="s">
        <v>2306</v>
      </c>
      <c r="Q51" s="12" t="s">
        <v>2306</v>
      </c>
      <c r="R51" s="12" t="s">
        <v>2306</v>
      </c>
      <c r="S51" s="12" t="s">
        <v>2306</v>
      </c>
      <c r="T51" s="9">
        <v>1280</v>
      </c>
      <c r="U51" s="12" t="s">
        <v>2306</v>
      </c>
      <c r="V51" s="12" t="s">
        <v>2306</v>
      </c>
      <c r="W51" s="12" t="s">
        <v>2306</v>
      </c>
      <c r="X51" s="12" t="s">
        <v>2306</v>
      </c>
      <c r="Y51" s="12" t="s">
        <v>2306</v>
      </c>
      <c r="Z51" s="12" t="s">
        <v>2306</v>
      </c>
      <c r="AA51" s="12" t="s">
        <v>2306</v>
      </c>
      <c r="AB51" s="12" t="s">
        <v>2306</v>
      </c>
      <c r="AC51" s="12" t="s">
        <v>2306</v>
      </c>
      <c r="AD51" s="9">
        <v>1280</v>
      </c>
      <c r="AE51" s="12" t="s">
        <v>2306</v>
      </c>
      <c r="AF51" s="12" t="s">
        <v>2306</v>
      </c>
      <c r="AG51" s="12" t="s">
        <v>2306</v>
      </c>
      <c r="AH51" s="12" t="s">
        <v>2306</v>
      </c>
      <c r="AI51" s="12" t="s">
        <v>2306</v>
      </c>
      <c r="AJ51" s="12" t="s">
        <v>2306</v>
      </c>
      <c r="AK51" s="12" t="s">
        <v>2306</v>
      </c>
      <c r="AL51" s="12" t="s">
        <v>2306</v>
      </c>
      <c r="AM51" s="12" t="s">
        <v>2306</v>
      </c>
      <c r="AN51" s="12" t="s">
        <v>2306</v>
      </c>
      <c r="AO51" s="12" t="s">
        <v>2306</v>
      </c>
      <c r="AP51" s="12" t="s">
        <v>2306</v>
      </c>
      <c r="AQ51" s="12" t="s">
        <v>2306</v>
      </c>
      <c r="AR51" s="12" t="s">
        <v>2306</v>
      </c>
      <c r="AS51" s="12" t="s">
        <v>2306</v>
      </c>
      <c r="AT51" s="12" t="s">
        <v>2306</v>
      </c>
      <c r="AU51" s="12" t="s">
        <v>2306</v>
      </c>
      <c r="AV51" s="12" t="s">
        <v>2306</v>
      </c>
      <c r="AW51" s="12" t="s">
        <v>2306</v>
      </c>
      <c r="AX51" s="12" t="s">
        <v>2306</v>
      </c>
      <c r="AY51" s="12" t="s">
        <v>2306</v>
      </c>
      <c r="AZ51" s="12" t="s">
        <v>2306</v>
      </c>
      <c r="BA51" s="12" t="s">
        <v>2306</v>
      </c>
      <c r="BB51" s="12" t="s">
        <v>2306</v>
      </c>
      <c r="BC51" s="12" t="s">
        <v>2306</v>
      </c>
      <c r="BD51" s="12" t="s">
        <v>2306</v>
      </c>
      <c r="BE51" s="12" t="s">
        <v>2306</v>
      </c>
      <c r="BF51" s="12" t="s">
        <v>2306</v>
      </c>
      <c r="BG51" s="12" t="s">
        <v>2306</v>
      </c>
      <c r="BH51" s="12" t="s">
        <v>2306</v>
      </c>
      <c r="BI51" s="12" t="s">
        <v>2306</v>
      </c>
      <c r="BJ51" s="12" t="s">
        <v>2306</v>
      </c>
      <c r="BK51" s="12" t="s">
        <v>2306</v>
      </c>
      <c r="BL51" s="12" t="s">
        <v>2306</v>
      </c>
      <c r="BM51" s="12" t="s">
        <v>2306</v>
      </c>
      <c r="BN51" s="12" t="s">
        <v>2306</v>
      </c>
      <c r="BO51" s="12" t="s">
        <v>2306</v>
      </c>
      <c r="BP51" s="12" t="s">
        <v>2306</v>
      </c>
      <c r="BQ51" s="12" t="s">
        <v>2306</v>
      </c>
      <c r="BR51" s="12" t="s">
        <v>2306</v>
      </c>
      <c r="BS51" s="12" t="s">
        <v>2306</v>
      </c>
      <c r="BT51" s="12" t="s">
        <v>2306</v>
      </c>
      <c r="BU51" s="12" t="s">
        <v>2306</v>
      </c>
      <c r="BV51" s="12" t="s">
        <v>2306</v>
      </c>
      <c r="BW51" s="12" t="s">
        <v>2306</v>
      </c>
      <c r="BX51" s="12" t="s">
        <v>2306</v>
      </c>
      <c r="BY51" s="12" t="s">
        <v>2306</v>
      </c>
      <c r="BZ51" s="12" t="s">
        <v>2306</v>
      </c>
      <c r="CA51" s="12" t="s">
        <v>2306</v>
      </c>
      <c r="CB51" s="12" t="s">
        <v>2306</v>
      </c>
      <c r="CC51" s="12" t="s">
        <v>2306</v>
      </c>
      <c r="CD51" s="12" t="s">
        <v>2306</v>
      </c>
      <c r="CE51" s="12" t="s">
        <v>2306</v>
      </c>
      <c r="CF51" s="12" t="s">
        <v>2306</v>
      </c>
      <c r="CG51" s="12" t="s">
        <v>2306</v>
      </c>
      <c r="CH51" s="12" t="s">
        <v>2306</v>
      </c>
      <c r="CI51" s="12" t="s">
        <v>2306</v>
      </c>
      <c r="CJ51" s="12" t="s">
        <v>2306</v>
      </c>
      <c r="CK51" s="12" t="s">
        <v>2306</v>
      </c>
      <c r="CL51" s="12" t="s">
        <v>2306</v>
      </c>
      <c r="CM51" s="12" t="s">
        <v>2306</v>
      </c>
      <c r="CN51" s="12" t="s">
        <v>2306</v>
      </c>
      <c r="CO51" s="12" t="s">
        <v>2306</v>
      </c>
      <c r="CP51" s="12" t="s">
        <v>2306</v>
      </c>
      <c r="CQ51" s="12" t="s">
        <v>2306</v>
      </c>
      <c r="CR51" s="12" t="s">
        <v>2306</v>
      </c>
      <c r="CS51" s="12" t="s">
        <v>2306</v>
      </c>
      <c r="CT51" s="12" t="s">
        <v>2306</v>
      </c>
      <c r="CU51" s="12" t="s">
        <v>2306</v>
      </c>
      <c r="CV51" s="12" t="s">
        <v>2306</v>
      </c>
      <c r="CW51" s="12" t="s">
        <v>2306</v>
      </c>
      <c r="CX51" s="12" t="s">
        <v>2306</v>
      </c>
      <c r="CY51" s="12" t="s">
        <v>2306</v>
      </c>
      <c r="CZ51" s="12" t="s">
        <v>2306</v>
      </c>
      <c r="DA51" s="12" t="s">
        <v>2306</v>
      </c>
      <c r="DB51" s="12" t="s">
        <v>2306</v>
      </c>
      <c r="DC51" s="12" t="s">
        <v>2306</v>
      </c>
      <c r="DD51" s="12" t="s">
        <v>2306</v>
      </c>
      <c r="DE51" s="12" t="s">
        <v>2306</v>
      </c>
      <c r="DF51" s="12" t="s">
        <v>2306</v>
      </c>
      <c r="DG51" s="12" t="s">
        <v>2306</v>
      </c>
      <c r="DH51" s="12" t="s">
        <v>2306</v>
      </c>
      <c r="DI51" s="12" t="s">
        <v>2306</v>
      </c>
      <c r="DJ51" s="17" t="s">
        <v>2306</v>
      </c>
    </row>
    <row r="52" s="1" customFormat="1" ht="15.4" customHeight="1" spans="1:114">
      <c r="A52" s="10" t="s">
        <v>2870</v>
      </c>
      <c r="B52" s="11"/>
      <c r="C52" s="11"/>
      <c r="D52" s="11" t="s">
        <v>2871</v>
      </c>
      <c r="E52" s="9">
        <v>30074229.53</v>
      </c>
      <c r="F52" s="9">
        <v>18221557.12</v>
      </c>
      <c r="G52" s="9">
        <v>9430249.86</v>
      </c>
      <c r="H52" s="9">
        <v>606595</v>
      </c>
      <c r="I52" s="9">
        <v>2706577.15</v>
      </c>
      <c r="J52" s="9">
        <v>549049</v>
      </c>
      <c r="K52" s="9">
        <v>350870.29</v>
      </c>
      <c r="L52" s="9">
        <v>1467172.38</v>
      </c>
      <c r="M52" s="9">
        <v>27910.24</v>
      </c>
      <c r="N52" s="9">
        <v>749928.1</v>
      </c>
      <c r="O52" s="12" t="s">
        <v>2306</v>
      </c>
      <c r="P52" s="9">
        <v>37093.17</v>
      </c>
      <c r="Q52" s="9">
        <v>1120485.88</v>
      </c>
      <c r="R52" s="12" t="s">
        <v>2306</v>
      </c>
      <c r="S52" s="9">
        <v>1175626.05</v>
      </c>
      <c r="T52" s="9">
        <v>10741225.41</v>
      </c>
      <c r="U52" s="9">
        <v>3065586.97</v>
      </c>
      <c r="V52" s="9">
        <v>1206618.8</v>
      </c>
      <c r="W52" s="12" t="s">
        <v>2306</v>
      </c>
      <c r="X52" s="12" t="s">
        <v>2306</v>
      </c>
      <c r="Y52" s="9">
        <v>16178.8</v>
      </c>
      <c r="Z52" s="9">
        <v>264557.35</v>
      </c>
      <c r="AA52" s="9">
        <v>157466.1</v>
      </c>
      <c r="AB52" s="9">
        <v>4040.38</v>
      </c>
      <c r="AC52" s="9">
        <v>215566</v>
      </c>
      <c r="AD52" s="9">
        <v>1260827.17</v>
      </c>
      <c r="AE52" s="12" t="s">
        <v>2306</v>
      </c>
      <c r="AF52" s="9">
        <v>1735513.51</v>
      </c>
      <c r="AG52" s="9">
        <v>37796</v>
      </c>
      <c r="AH52" s="9">
        <v>463771</v>
      </c>
      <c r="AI52" s="9">
        <v>42301</v>
      </c>
      <c r="AJ52" s="9">
        <v>158914</v>
      </c>
      <c r="AK52" s="12" t="s">
        <v>2306</v>
      </c>
      <c r="AL52" s="12" t="s">
        <v>2306</v>
      </c>
      <c r="AM52" s="12" t="s">
        <v>2306</v>
      </c>
      <c r="AN52" s="9">
        <v>61800</v>
      </c>
      <c r="AO52" s="9">
        <v>419000</v>
      </c>
      <c r="AP52" s="9">
        <v>169000</v>
      </c>
      <c r="AQ52" s="9">
        <v>90926</v>
      </c>
      <c r="AR52" s="9">
        <v>453219</v>
      </c>
      <c r="AS52" s="9">
        <v>406026.27</v>
      </c>
      <c r="AT52" s="12" t="s">
        <v>2306</v>
      </c>
      <c r="AU52" s="9">
        <v>512117.06</v>
      </c>
      <c r="AV52" s="9">
        <v>168408</v>
      </c>
      <c r="AW52" s="12" t="s">
        <v>2306</v>
      </c>
      <c r="AX52" s="9">
        <v>160200</v>
      </c>
      <c r="AY52" s="12" t="s">
        <v>2306</v>
      </c>
      <c r="AZ52" s="12" t="s">
        <v>2306</v>
      </c>
      <c r="BA52" s="9">
        <v>8208</v>
      </c>
      <c r="BB52" s="12" t="s">
        <v>2306</v>
      </c>
      <c r="BC52" s="12" t="s">
        <v>2306</v>
      </c>
      <c r="BD52" s="12" t="s">
        <v>2306</v>
      </c>
      <c r="BE52" s="12" t="s">
        <v>2306</v>
      </c>
      <c r="BF52" s="12" t="s">
        <v>2306</v>
      </c>
      <c r="BG52" s="12" t="s">
        <v>2306</v>
      </c>
      <c r="BH52" s="12" t="s">
        <v>2306</v>
      </c>
      <c r="BI52" s="12" t="s">
        <v>2306</v>
      </c>
      <c r="BJ52" s="12" t="s">
        <v>2306</v>
      </c>
      <c r="BK52" s="12" t="s">
        <v>2306</v>
      </c>
      <c r="BL52" s="12" t="s">
        <v>2306</v>
      </c>
      <c r="BM52" s="12" t="s">
        <v>2306</v>
      </c>
      <c r="BN52" s="9">
        <v>45039</v>
      </c>
      <c r="BO52" s="12" t="s">
        <v>2306</v>
      </c>
      <c r="BP52" s="12" t="s">
        <v>2306</v>
      </c>
      <c r="BQ52" s="9">
        <v>45039</v>
      </c>
      <c r="BR52" s="12" t="s">
        <v>2306</v>
      </c>
      <c r="BS52" s="12" t="s">
        <v>2306</v>
      </c>
      <c r="BT52" s="12" t="s">
        <v>2306</v>
      </c>
      <c r="BU52" s="12" t="s">
        <v>2306</v>
      </c>
      <c r="BV52" s="12" t="s">
        <v>2306</v>
      </c>
      <c r="BW52" s="12" t="s">
        <v>2306</v>
      </c>
      <c r="BX52" s="12" t="s">
        <v>2306</v>
      </c>
      <c r="BY52" s="12" t="s">
        <v>2306</v>
      </c>
      <c r="BZ52" s="12" t="s">
        <v>2306</v>
      </c>
      <c r="CA52" s="9">
        <v>898000</v>
      </c>
      <c r="CB52" s="12" t="s">
        <v>2306</v>
      </c>
      <c r="CC52" s="9">
        <v>898000</v>
      </c>
      <c r="CD52" s="12" t="s">
        <v>2306</v>
      </c>
      <c r="CE52" s="12" t="s">
        <v>2306</v>
      </c>
      <c r="CF52" s="12" t="s">
        <v>2306</v>
      </c>
      <c r="CG52" s="12" t="s">
        <v>2306</v>
      </c>
      <c r="CH52" s="12" t="s">
        <v>2306</v>
      </c>
      <c r="CI52" s="12" t="s">
        <v>2306</v>
      </c>
      <c r="CJ52" s="12" t="s">
        <v>2306</v>
      </c>
      <c r="CK52" s="12" t="s">
        <v>2306</v>
      </c>
      <c r="CL52" s="12" t="s">
        <v>2306</v>
      </c>
      <c r="CM52" s="12" t="s">
        <v>2306</v>
      </c>
      <c r="CN52" s="12" t="s">
        <v>2306</v>
      </c>
      <c r="CO52" s="12" t="s">
        <v>2306</v>
      </c>
      <c r="CP52" s="12" t="s">
        <v>2306</v>
      </c>
      <c r="CQ52" s="12" t="s">
        <v>2306</v>
      </c>
      <c r="CR52" s="12" t="s">
        <v>2306</v>
      </c>
      <c r="CS52" s="12" t="s">
        <v>2306</v>
      </c>
      <c r="CT52" s="12" t="s">
        <v>2306</v>
      </c>
      <c r="CU52" s="12" t="s">
        <v>2306</v>
      </c>
      <c r="CV52" s="12" t="s">
        <v>2306</v>
      </c>
      <c r="CW52" s="12" t="s">
        <v>2306</v>
      </c>
      <c r="CX52" s="12" t="s">
        <v>2306</v>
      </c>
      <c r="CY52" s="12" t="s">
        <v>2306</v>
      </c>
      <c r="CZ52" s="12" t="s">
        <v>2306</v>
      </c>
      <c r="DA52" s="12" t="s">
        <v>2306</v>
      </c>
      <c r="DB52" s="12" t="s">
        <v>2306</v>
      </c>
      <c r="DC52" s="12" t="s">
        <v>2306</v>
      </c>
      <c r="DD52" s="12" t="s">
        <v>2306</v>
      </c>
      <c r="DE52" s="12" t="s">
        <v>2306</v>
      </c>
      <c r="DF52" s="12" t="s">
        <v>2306</v>
      </c>
      <c r="DG52" s="12" t="s">
        <v>2306</v>
      </c>
      <c r="DH52" s="12" t="s">
        <v>2306</v>
      </c>
      <c r="DI52" s="12" t="s">
        <v>2306</v>
      </c>
      <c r="DJ52" s="17" t="s">
        <v>2306</v>
      </c>
    </row>
    <row r="53" s="1" customFormat="1" ht="15.4" customHeight="1" spans="1:114">
      <c r="A53" s="10" t="s">
        <v>2872</v>
      </c>
      <c r="B53" s="11"/>
      <c r="C53" s="11"/>
      <c r="D53" s="11" t="s">
        <v>2806</v>
      </c>
      <c r="E53" s="9">
        <v>28257748.69</v>
      </c>
      <c r="F53" s="9">
        <v>17961557.12</v>
      </c>
      <c r="G53" s="9">
        <v>9430249.86</v>
      </c>
      <c r="H53" s="9">
        <v>606595</v>
      </c>
      <c r="I53" s="9">
        <v>2706577.15</v>
      </c>
      <c r="J53" s="9">
        <v>549049</v>
      </c>
      <c r="K53" s="9">
        <v>350870.29</v>
      </c>
      <c r="L53" s="9">
        <v>1467172.38</v>
      </c>
      <c r="M53" s="9">
        <v>27910.24</v>
      </c>
      <c r="N53" s="9">
        <v>749928.1</v>
      </c>
      <c r="O53" s="12" t="s">
        <v>2306</v>
      </c>
      <c r="P53" s="9">
        <v>37093.17</v>
      </c>
      <c r="Q53" s="9">
        <v>1120485.88</v>
      </c>
      <c r="R53" s="12" t="s">
        <v>2306</v>
      </c>
      <c r="S53" s="9">
        <v>915626.05</v>
      </c>
      <c r="T53" s="9">
        <v>9229783.57</v>
      </c>
      <c r="U53" s="9">
        <v>2127791.97</v>
      </c>
      <c r="V53" s="9">
        <v>1149942.8</v>
      </c>
      <c r="W53" s="12" t="s">
        <v>2306</v>
      </c>
      <c r="X53" s="12" t="s">
        <v>2306</v>
      </c>
      <c r="Y53" s="9">
        <v>16178.8</v>
      </c>
      <c r="Z53" s="9">
        <v>244557.38</v>
      </c>
      <c r="AA53" s="9">
        <v>147866.1</v>
      </c>
      <c r="AB53" s="9">
        <v>4040.38</v>
      </c>
      <c r="AC53" s="9">
        <v>108394</v>
      </c>
      <c r="AD53" s="9">
        <v>1091048.3</v>
      </c>
      <c r="AE53" s="12" t="s">
        <v>2306</v>
      </c>
      <c r="AF53" s="9">
        <v>1733953.51</v>
      </c>
      <c r="AG53" s="9">
        <v>37796</v>
      </c>
      <c r="AH53" s="9">
        <v>463771</v>
      </c>
      <c r="AI53" s="9">
        <v>21030</v>
      </c>
      <c r="AJ53" s="9">
        <v>158914</v>
      </c>
      <c r="AK53" s="12" t="s">
        <v>2306</v>
      </c>
      <c r="AL53" s="12" t="s">
        <v>2306</v>
      </c>
      <c r="AM53" s="12" t="s">
        <v>2306</v>
      </c>
      <c r="AN53" s="9">
        <v>57240</v>
      </c>
      <c r="AO53" s="9">
        <v>384000</v>
      </c>
      <c r="AP53" s="9">
        <v>169000</v>
      </c>
      <c r="AQ53" s="9">
        <v>90926</v>
      </c>
      <c r="AR53" s="9">
        <v>453219</v>
      </c>
      <c r="AS53" s="9">
        <v>376770.27</v>
      </c>
      <c r="AT53" s="12" t="s">
        <v>2306</v>
      </c>
      <c r="AU53" s="9">
        <v>393344.06</v>
      </c>
      <c r="AV53" s="9">
        <v>168408</v>
      </c>
      <c r="AW53" s="12" t="s">
        <v>2306</v>
      </c>
      <c r="AX53" s="9">
        <v>160200</v>
      </c>
      <c r="AY53" s="12" t="s">
        <v>2306</v>
      </c>
      <c r="AZ53" s="12" t="s">
        <v>2306</v>
      </c>
      <c r="BA53" s="9">
        <v>8208</v>
      </c>
      <c r="BB53" s="12" t="s">
        <v>2306</v>
      </c>
      <c r="BC53" s="12" t="s">
        <v>2306</v>
      </c>
      <c r="BD53" s="12" t="s">
        <v>2306</v>
      </c>
      <c r="BE53" s="12" t="s">
        <v>2306</v>
      </c>
      <c r="BF53" s="12" t="s">
        <v>2306</v>
      </c>
      <c r="BG53" s="12" t="s">
        <v>2306</v>
      </c>
      <c r="BH53" s="12" t="s">
        <v>2306</v>
      </c>
      <c r="BI53" s="12" t="s">
        <v>2306</v>
      </c>
      <c r="BJ53" s="12" t="s">
        <v>2306</v>
      </c>
      <c r="BK53" s="12" t="s">
        <v>2306</v>
      </c>
      <c r="BL53" s="12" t="s">
        <v>2306</v>
      </c>
      <c r="BM53" s="12" t="s">
        <v>2306</v>
      </c>
      <c r="BN53" s="12" t="s">
        <v>2306</v>
      </c>
      <c r="BO53" s="12" t="s">
        <v>2306</v>
      </c>
      <c r="BP53" s="12" t="s">
        <v>2306</v>
      </c>
      <c r="BQ53" s="12" t="s">
        <v>2306</v>
      </c>
      <c r="BR53" s="12" t="s">
        <v>2306</v>
      </c>
      <c r="BS53" s="12" t="s">
        <v>2306</v>
      </c>
      <c r="BT53" s="12" t="s">
        <v>2306</v>
      </c>
      <c r="BU53" s="12" t="s">
        <v>2306</v>
      </c>
      <c r="BV53" s="12" t="s">
        <v>2306</v>
      </c>
      <c r="BW53" s="12" t="s">
        <v>2306</v>
      </c>
      <c r="BX53" s="12" t="s">
        <v>2306</v>
      </c>
      <c r="BY53" s="12" t="s">
        <v>2306</v>
      </c>
      <c r="BZ53" s="12" t="s">
        <v>2306</v>
      </c>
      <c r="CA53" s="9">
        <v>898000</v>
      </c>
      <c r="CB53" s="12" t="s">
        <v>2306</v>
      </c>
      <c r="CC53" s="9">
        <v>898000</v>
      </c>
      <c r="CD53" s="12" t="s">
        <v>2306</v>
      </c>
      <c r="CE53" s="12" t="s">
        <v>2306</v>
      </c>
      <c r="CF53" s="12" t="s">
        <v>2306</v>
      </c>
      <c r="CG53" s="12" t="s">
        <v>2306</v>
      </c>
      <c r="CH53" s="12" t="s">
        <v>2306</v>
      </c>
      <c r="CI53" s="12" t="s">
        <v>2306</v>
      </c>
      <c r="CJ53" s="12" t="s">
        <v>2306</v>
      </c>
      <c r="CK53" s="12" t="s">
        <v>2306</v>
      </c>
      <c r="CL53" s="12" t="s">
        <v>2306</v>
      </c>
      <c r="CM53" s="12" t="s">
        <v>2306</v>
      </c>
      <c r="CN53" s="12" t="s">
        <v>2306</v>
      </c>
      <c r="CO53" s="12" t="s">
        <v>2306</v>
      </c>
      <c r="CP53" s="12" t="s">
        <v>2306</v>
      </c>
      <c r="CQ53" s="12" t="s">
        <v>2306</v>
      </c>
      <c r="CR53" s="12" t="s">
        <v>2306</v>
      </c>
      <c r="CS53" s="12" t="s">
        <v>2306</v>
      </c>
      <c r="CT53" s="12" t="s">
        <v>2306</v>
      </c>
      <c r="CU53" s="12" t="s">
        <v>2306</v>
      </c>
      <c r="CV53" s="12" t="s">
        <v>2306</v>
      </c>
      <c r="CW53" s="12" t="s">
        <v>2306</v>
      </c>
      <c r="CX53" s="12" t="s">
        <v>2306</v>
      </c>
      <c r="CY53" s="12" t="s">
        <v>2306</v>
      </c>
      <c r="CZ53" s="12" t="s">
        <v>2306</v>
      </c>
      <c r="DA53" s="12" t="s">
        <v>2306</v>
      </c>
      <c r="DB53" s="12" t="s">
        <v>2306</v>
      </c>
      <c r="DC53" s="12" t="s">
        <v>2306</v>
      </c>
      <c r="DD53" s="12" t="s">
        <v>2306</v>
      </c>
      <c r="DE53" s="12" t="s">
        <v>2306</v>
      </c>
      <c r="DF53" s="12" t="s">
        <v>2306</v>
      </c>
      <c r="DG53" s="12" t="s">
        <v>2306</v>
      </c>
      <c r="DH53" s="12" t="s">
        <v>2306</v>
      </c>
      <c r="DI53" s="12" t="s">
        <v>2306</v>
      </c>
      <c r="DJ53" s="17" t="s">
        <v>2306</v>
      </c>
    </row>
    <row r="54" s="1" customFormat="1" ht="15.4" customHeight="1" spans="1:114">
      <c r="A54" s="10" t="s">
        <v>2873</v>
      </c>
      <c r="B54" s="11"/>
      <c r="C54" s="11"/>
      <c r="D54" s="11" t="s">
        <v>2808</v>
      </c>
      <c r="E54" s="9">
        <v>262520.87</v>
      </c>
      <c r="F54" s="12" t="s">
        <v>2306</v>
      </c>
      <c r="G54" s="12" t="s">
        <v>2306</v>
      </c>
      <c r="H54" s="12" t="s">
        <v>2306</v>
      </c>
      <c r="I54" s="12" t="s">
        <v>2306</v>
      </c>
      <c r="J54" s="12" t="s">
        <v>2306</v>
      </c>
      <c r="K54" s="12" t="s">
        <v>2306</v>
      </c>
      <c r="L54" s="12" t="s">
        <v>2306</v>
      </c>
      <c r="M54" s="12" t="s">
        <v>2306</v>
      </c>
      <c r="N54" s="12" t="s">
        <v>2306</v>
      </c>
      <c r="O54" s="12" t="s">
        <v>2306</v>
      </c>
      <c r="P54" s="12" t="s">
        <v>2306</v>
      </c>
      <c r="Q54" s="12" t="s">
        <v>2306</v>
      </c>
      <c r="R54" s="12" t="s">
        <v>2306</v>
      </c>
      <c r="S54" s="12" t="s">
        <v>2306</v>
      </c>
      <c r="T54" s="9">
        <v>217481.87</v>
      </c>
      <c r="U54" s="9">
        <v>6329</v>
      </c>
      <c r="V54" s="12" t="s">
        <v>2306</v>
      </c>
      <c r="W54" s="12" t="s">
        <v>2306</v>
      </c>
      <c r="X54" s="12" t="s">
        <v>2306</v>
      </c>
      <c r="Y54" s="12" t="s">
        <v>2306</v>
      </c>
      <c r="Z54" s="9">
        <v>5053</v>
      </c>
      <c r="AA54" s="12" t="s">
        <v>2306</v>
      </c>
      <c r="AB54" s="12" t="s">
        <v>2306</v>
      </c>
      <c r="AC54" s="9">
        <v>53586</v>
      </c>
      <c r="AD54" s="9">
        <v>96530.87</v>
      </c>
      <c r="AE54" s="12" t="s">
        <v>2306</v>
      </c>
      <c r="AF54" s="9">
        <v>180</v>
      </c>
      <c r="AG54" s="12" t="s">
        <v>2306</v>
      </c>
      <c r="AH54" s="12" t="s">
        <v>2306</v>
      </c>
      <c r="AI54" s="9">
        <v>21271</v>
      </c>
      <c r="AJ54" s="12" t="s">
        <v>2306</v>
      </c>
      <c r="AK54" s="12" t="s">
        <v>2306</v>
      </c>
      <c r="AL54" s="12" t="s">
        <v>2306</v>
      </c>
      <c r="AM54" s="12" t="s">
        <v>2306</v>
      </c>
      <c r="AN54" s="12" t="s">
        <v>2306</v>
      </c>
      <c r="AO54" s="12" t="s">
        <v>2306</v>
      </c>
      <c r="AP54" s="12" t="s">
        <v>2306</v>
      </c>
      <c r="AQ54" s="12" t="s">
        <v>2306</v>
      </c>
      <c r="AR54" s="12" t="s">
        <v>2306</v>
      </c>
      <c r="AS54" s="9">
        <v>25436</v>
      </c>
      <c r="AT54" s="12" t="s">
        <v>2306</v>
      </c>
      <c r="AU54" s="9">
        <v>9096</v>
      </c>
      <c r="AV54" s="12" t="s">
        <v>2306</v>
      </c>
      <c r="AW54" s="12" t="s">
        <v>2306</v>
      </c>
      <c r="AX54" s="12" t="s">
        <v>2306</v>
      </c>
      <c r="AY54" s="12" t="s">
        <v>2306</v>
      </c>
      <c r="AZ54" s="12" t="s">
        <v>2306</v>
      </c>
      <c r="BA54" s="12" t="s">
        <v>2306</v>
      </c>
      <c r="BB54" s="12" t="s">
        <v>2306</v>
      </c>
      <c r="BC54" s="12" t="s">
        <v>2306</v>
      </c>
      <c r="BD54" s="12" t="s">
        <v>2306</v>
      </c>
      <c r="BE54" s="12" t="s">
        <v>2306</v>
      </c>
      <c r="BF54" s="12" t="s">
        <v>2306</v>
      </c>
      <c r="BG54" s="12" t="s">
        <v>2306</v>
      </c>
      <c r="BH54" s="12" t="s">
        <v>2306</v>
      </c>
      <c r="BI54" s="12" t="s">
        <v>2306</v>
      </c>
      <c r="BJ54" s="12" t="s">
        <v>2306</v>
      </c>
      <c r="BK54" s="12" t="s">
        <v>2306</v>
      </c>
      <c r="BL54" s="12" t="s">
        <v>2306</v>
      </c>
      <c r="BM54" s="12" t="s">
        <v>2306</v>
      </c>
      <c r="BN54" s="9">
        <v>45039</v>
      </c>
      <c r="BO54" s="12" t="s">
        <v>2306</v>
      </c>
      <c r="BP54" s="12" t="s">
        <v>2306</v>
      </c>
      <c r="BQ54" s="9">
        <v>45039</v>
      </c>
      <c r="BR54" s="12" t="s">
        <v>2306</v>
      </c>
      <c r="BS54" s="12" t="s">
        <v>2306</v>
      </c>
      <c r="BT54" s="12" t="s">
        <v>2306</v>
      </c>
      <c r="BU54" s="12" t="s">
        <v>2306</v>
      </c>
      <c r="BV54" s="12" t="s">
        <v>2306</v>
      </c>
      <c r="BW54" s="12" t="s">
        <v>2306</v>
      </c>
      <c r="BX54" s="12" t="s">
        <v>2306</v>
      </c>
      <c r="BY54" s="12" t="s">
        <v>2306</v>
      </c>
      <c r="BZ54" s="12" t="s">
        <v>2306</v>
      </c>
      <c r="CA54" s="12" t="s">
        <v>2306</v>
      </c>
      <c r="CB54" s="12" t="s">
        <v>2306</v>
      </c>
      <c r="CC54" s="12" t="s">
        <v>2306</v>
      </c>
      <c r="CD54" s="12" t="s">
        <v>2306</v>
      </c>
      <c r="CE54" s="12" t="s">
        <v>2306</v>
      </c>
      <c r="CF54" s="12" t="s">
        <v>2306</v>
      </c>
      <c r="CG54" s="12" t="s">
        <v>2306</v>
      </c>
      <c r="CH54" s="12" t="s">
        <v>2306</v>
      </c>
      <c r="CI54" s="12" t="s">
        <v>2306</v>
      </c>
      <c r="CJ54" s="12" t="s">
        <v>2306</v>
      </c>
      <c r="CK54" s="12" t="s">
        <v>2306</v>
      </c>
      <c r="CL54" s="12" t="s">
        <v>2306</v>
      </c>
      <c r="CM54" s="12" t="s">
        <v>2306</v>
      </c>
      <c r="CN54" s="12" t="s">
        <v>2306</v>
      </c>
      <c r="CO54" s="12" t="s">
        <v>2306</v>
      </c>
      <c r="CP54" s="12" t="s">
        <v>2306</v>
      </c>
      <c r="CQ54" s="12" t="s">
        <v>2306</v>
      </c>
      <c r="CR54" s="12" t="s">
        <v>2306</v>
      </c>
      <c r="CS54" s="12" t="s">
        <v>2306</v>
      </c>
      <c r="CT54" s="12" t="s">
        <v>2306</v>
      </c>
      <c r="CU54" s="12" t="s">
        <v>2306</v>
      </c>
      <c r="CV54" s="12" t="s">
        <v>2306</v>
      </c>
      <c r="CW54" s="12" t="s">
        <v>2306</v>
      </c>
      <c r="CX54" s="12" t="s">
        <v>2306</v>
      </c>
      <c r="CY54" s="12" t="s">
        <v>2306</v>
      </c>
      <c r="CZ54" s="12" t="s">
        <v>2306</v>
      </c>
      <c r="DA54" s="12" t="s">
        <v>2306</v>
      </c>
      <c r="DB54" s="12" t="s">
        <v>2306</v>
      </c>
      <c r="DC54" s="12" t="s">
        <v>2306</v>
      </c>
      <c r="DD54" s="12" t="s">
        <v>2306</v>
      </c>
      <c r="DE54" s="12" t="s">
        <v>2306</v>
      </c>
      <c r="DF54" s="12" t="s">
        <v>2306</v>
      </c>
      <c r="DG54" s="12" t="s">
        <v>2306</v>
      </c>
      <c r="DH54" s="12" t="s">
        <v>2306</v>
      </c>
      <c r="DI54" s="12" t="s">
        <v>2306</v>
      </c>
      <c r="DJ54" s="17" t="s">
        <v>2306</v>
      </c>
    </row>
    <row r="55" s="1" customFormat="1" ht="15.4" customHeight="1" spans="1:114">
      <c r="A55" s="10" t="s">
        <v>2874</v>
      </c>
      <c r="B55" s="11"/>
      <c r="C55" s="11"/>
      <c r="D55" s="11" t="s">
        <v>2824</v>
      </c>
      <c r="E55" s="9">
        <v>200000</v>
      </c>
      <c r="F55" s="12" t="s">
        <v>2306</v>
      </c>
      <c r="G55" s="12" t="s">
        <v>2306</v>
      </c>
      <c r="H55" s="12" t="s">
        <v>2306</v>
      </c>
      <c r="I55" s="12" t="s">
        <v>2306</v>
      </c>
      <c r="J55" s="12" t="s">
        <v>2306</v>
      </c>
      <c r="K55" s="12" t="s">
        <v>2306</v>
      </c>
      <c r="L55" s="12" t="s">
        <v>2306</v>
      </c>
      <c r="M55" s="12" t="s">
        <v>2306</v>
      </c>
      <c r="N55" s="12" t="s">
        <v>2306</v>
      </c>
      <c r="O55" s="12" t="s">
        <v>2306</v>
      </c>
      <c r="P55" s="12" t="s">
        <v>2306</v>
      </c>
      <c r="Q55" s="12" t="s">
        <v>2306</v>
      </c>
      <c r="R55" s="12" t="s">
        <v>2306</v>
      </c>
      <c r="S55" s="12" t="s">
        <v>2306</v>
      </c>
      <c r="T55" s="9">
        <v>200000</v>
      </c>
      <c r="U55" s="9">
        <v>200000</v>
      </c>
      <c r="V55" s="12" t="s">
        <v>2306</v>
      </c>
      <c r="W55" s="12" t="s">
        <v>2306</v>
      </c>
      <c r="X55" s="12" t="s">
        <v>2306</v>
      </c>
      <c r="Y55" s="12" t="s">
        <v>2306</v>
      </c>
      <c r="Z55" s="12" t="s">
        <v>2306</v>
      </c>
      <c r="AA55" s="12" t="s">
        <v>2306</v>
      </c>
      <c r="AB55" s="12" t="s">
        <v>2306</v>
      </c>
      <c r="AC55" s="12" t="s">
        <v>2306</v>
      </c>
      <c r="AD55" s="12" t="s">
        <v>2306</v>
      </c>
      <c r="AE55" s="12" t="s">
        <v>2306</v>
      </c>
      <c r="AF55" s="12" t="s">
        <v>2306</v>
      </c>
      <c r="AG55" s="12" t="s">
        <v>2306</v>
      </c>
      <c r="AH55" s="12" t="s">
        <v>2306</v>
      </c>
      <c r="AI55" s="12" t="s">
        <v>2306</v>
      </c>
      <c r="AJ55" s="12" t="s">
        <v>2306</v>
      </c>
      <c r="AK55" s="12" t="s">
        <v>2306</v>
      </c>
      <c r="AL55" s="12" t="s">
        <v>2306</v>
      </c>
      <c r="AM55" s="12" t="s">
        <v>2306</v>
      </c>
      <c r="AN55" s="12" t="s">
        <v>2306</v>
      </c>
      <c r="AO55" s="12" t="s">
        <v>2306</v>
      </c>
      <c r="AP55" s="12" t="s">
        <v>2306</v>
      </c>
      <c r="AQ55" s="12" t="s">
        <v>2306</v>
      </c>
      <c r="AR55" s="12" t="s">
        <v>2306</v>
      </c>
      <c r="AS55" s="12" t="s">
        <v>2306</v>
      </c>
      <c r="AT55" s="12" t="s">
        <v>2306</v>
      </c>
      <c r="AU55" s="12" t="s">
        <v>2306</v>
      </c>
      <c r="AV55" s="12" t="s">
        <v>2306</v>
      </c>
      <c r="AW55" s="12" t="s">
        <v>2306</v>
      </c>
      <c r="AX55" s="12" t="s">
        <v>2306</v>
      </c>
      <c r="AY55" s="12" t="s">
        <v>2306</v>
      </c>
      <c r="AZ55" s="12" t="s">
        <v>2306</v>
      </c>
      <c r="BA55" s="12" t="s">
        <v>2306</v>
      </c>
      <c r="BB55" s="12" t="s">
        <v>2306</v>
      </c>
      <c r="BC55" s="12" t="s">
        <v>2306</v>
      </c>
      <c r="BD55" s="12" t="s">
        <v>2306</v>
      </c>
      <c r="BE55" s="12" t="s">
        <v>2306</v>
      </c>
      <c r="BF55" s="12" t="s">
        <v>2306</v>
      </c>
      <c r="BG55" s="12" t="s">
        <v>2306</v>
      </c>
      <c r="BH55" s="12" t="s">
        <v>2306</v>
      </c>
      <c r="BI55" s="12" t="s">
        <v>2306</v>
      </c>
      <c r="BJ55" s="12" t="s">
        <v>2306</v>
      </c>
      <c r="BK55" s="12" t="s">
        <v>2306</v>
      </c>
      <c r="BL55" s="12" t="s">
        <v>2306</v>
      </c>
      <c r="BM55" s="12" t="s">
        <v>2306</v>
      </c>
      <c r="BN55" s="12" t="s">
        <v>2306</v>
      </c>
      <c r="BO55" s="12" t="s">
        <v>2306</v>
      </c>
      <c r="BP55" s="12" t="s">
        <v>2306</v>
      </c>
      <c r="BQ55" s="12" t="s">
        <v>2306</v>
      </c>
      <c r="BR55" s="12" t="s">
        <v>2306</v>
      </c>
      <c r="BS55" s="12" t="s">
        <v>2306</v>
      </c>
      <c r="BT55" s="12" t="s">
        <v>2306</v>
      </c>
      <c r="BU55" s="12" t="s">
        <v>2306</v>
      </c>
      <c r="BV55" s="12" t="s">
        <v>2306</v>
      </c>
      <c r="BW55" s="12" t="s">
        <v>2306</v>
      </c>
      <c r="BX55" s="12" t="s">
        <v>2306</v>
      </c>
      <c r="BY55" s="12" t="s">
        <v>2306</v>
      </c>
      <c r="BZ55" s="12" t="s">
        <v>2306</v>
      </c>
      <c r="CA55" s="12" t="s">
        <v>2306</v>
      </c>
      <c r="CB55" s="12" t="s">
        <v>2306</v>
      </c>
      <c r="CC55" s="12" t="s">
        <v>2306</v>
      </c>
      <c r="CD55" s="12" t="s">
        <v>2306</v>
      </c>
      <c r="CE55" s="12" t="s">
        <v>2306</v>
      </c>
      <c r="CF55" s="12" t="s">
        <v>2306</v>
      </c>
      <c r="CG55" s="12" t="s">
        <v>2306</v>
      </c>
      <c r="CH55" s="12" t="s">
        <v>2306</v>
      </c>
      <c r="CI55" s="12" t="s">
        <v>2306</v>
      </c>
      <c r="CJ55" s="12" t="s">
        <v>2306</v>
      </c>
      <c r="CK55" s="12" t="s">
        <v>2306</v>
      </c>
      <c r="CL55" s="12" t="s">
        <v>2306</v>
      </c>
      <c r="CM55" s="12" t="s">
        <v>2306</v>
      </c>
      <c r="CN55" s="12" t="s">
        <v>2306</v>
      </c>
      <c r="CO55" s="12" t="s">
        <v>2306</v>
      </c>
      <c r="CP55" s="12" t="s">
        <v>2306</v>
      </c>
      <c r="CQ55" s="12" t="s">
        <v>2306</v>
      </c>
      <c r="CR55" s="12" t="s">
        <v>2306</v>
      </c>
      <c r="CS55" s="12" t="s">
        <v>2306</v>
      </c>
      <c r="CT55" s="12" t="s">
        <v>2306</v>
      </c>
      <c r="CU55" s="12" t="s">
        <v>2306</v>
      </c>
      <c r="CV55" s="12" t="s">
        <v>2306</v>
      </c>
      <c r="CW55" s="12" t="s">
        <v>2306</v>
      </c>
      <c r="CX55" s="12" t="s">
        <v>2306</v>
      </c>
      <c r="CY55" s="12" t="s">
        <v>2306</v>
      </c>
      <c r="CZ55" s="12" t="s">
        <v>2306</v>
      </c>
      <c r="DA55" s="12" t="s">
        <v>2306</v>
      </c>
      <c r="DB55" s="12" t="s">
        <v>2306</v>
      </c>
      <c r="DC55" s="12" t="s">
        <v>2306</v>
      </c>
      <c r="DD55" s="12" t="s">
        <v>2306</v>
      </c>
      <c r="DE55" s="12" t="s">
        <v>2306</v>
      </c>
      <c r="DF55" s="12" t="s">
        <v>2306</v>
      </c>
      <c r="DG55" s="12" t="s">
        <v>2306</v>
      </c>
      <c r="DH55" s="12" t="s">
        <v>2306</v>
      </c>
      <c r="DI55" s="12" t="s">
        <v>2306</v>
      </c>
      <c r="DJ55" s="17" t="s">
        <v>2306</v>
      </c>
    </row>
    <row r="56" s="1" customFormat="1" ht="15.4" customHeight="1" spans="1:114">
      <c r="A56" s="10" t="s">
        <v>2875</v>
      </c>
      <c r="B56" s="11"/>
      <c r="C56" s="11"/>
      <c r="D56" s="11" t="s">
        <v>2876</v>
      </c>
      <c r="E56" s="9">
        <v>171791.97</v>
      </c>
      <c r="F56" s="12" t="s">
        <v>2306</v>
      </c>
      <c r="G56" s="12" t="s">
        <v>2306</v>
      </c>
      <c r="H56" s="12" t="s">
        <v>2306</v>
      </c>
      <c r="I56" s="12" t="s">
        <v>2306</v>
      </c>
      <c r="J56" s="12" t="s">
        <v>2306</v>
      </c>
      <c r="K56" s="12" t="s">
        <v>2306</v>
      </c>
      <c r="L56" s="12" t="s">
        <v>2306</v>
      </c>
      <c r="M56" s="12" t="s">
        <v>2306</v>
      </c>
      <c r="N56" s="12" t="s">
        <v>2306</v>
      </c>
      <c r="O56" s="12" t="s">
        <v>2306</v>
      </c>
      <c r="P56" s="12" t="s">
        <v>2306</v>
      </c>
      <c r="Q56" s="12" t="s">
        <v>2306</v>
      </c>
      <c r="R56" s="12" t="s">
        <v>2306</v>
      </c>
      <c r="S56" s="12" t="s">
        <v>2306</v>
      </c>
      <c r="T56" s="9">
        <v>171791.97</v>
      </c>
      <c r="U56" s="9">
        <v>21466</v>
      </c>
      <c r="V56" s="9">
        <v>36676</v>
      </c>
      <c r="W56" s="12" t="s">
        <v>2306</v>
      </c>
      <c r="X56" s="12" t="s">
        <v>2306</v>
      </c>
      <c r="Y56" s="12" t="s">
        <v>2306</v>
      </c>
      <c r="Z56" s="9">
        <v>14946.97</v>
      </c>
      <c r="AA56" s="9">
        <v>9600</v>
      </c>
      <c r="AB56" s="12" t="s">
        <v>2306</v>
      </c>
      <c r="AC56" s="9">
        <v>53586</v>
      </c>
      <c r="AD56" s="9">
        <v>16080</v>
      </c>
      <c r="AE56" s="12" t="s">
        <v>2306</v>
      </c>
      <c r="AF56" s="9">
        <v>1380</v>
      </c>
      <c r="AG56" s="12" t="s">
        <v>2306</v>
      </c>
      <c r="AH56" s="12" t="s">
        <v>2306</v>
      </c>
      <c r="AI56" s="12" t="s">
        <v>2306</v>
      </c>
      <c r="AJ56" s="12" t="s">
        <v>2306</v>
      </c>
      <c r="AK56" s="12" t="s">
        <v>2306</v>
      </c>
      <c r="AL56" s="12" t="s">
        <v>2306</v>
      </c>
      <c r="AM56" s="12" t="s">
        <v>2306</v>
      </c>
      <c r="AN56" s="9">
        <v>4560</v>
      </c>
      <c r="AO56" s="12" t="s">
        <v>2306</v>
      </c>
      <c r="AP56" s="12" t="s">
        <v>2306</v>
      </c>
      <c r="AQ56" s="12" t="s">
        <v>2306</v>
      </c>
      <c r="AR56" s="12" t="s">
        <v>2306</v>
      </c>
      <c r="AS56" s="9">
        <v>3820</v>
      </c>
      <c r="AT56" s="12" t="s">
        <v>2306</v>
      </c>
      <c r="AU56" s="9">
        <v>9677</v>
      </c>
      <c r="AV56" s="12" t="s">
        <v>2306</v>
      </c>
      <c r="AW56" s="12" t="s">
        <v>2306</v>
      </c>
      <c r="AX56" s="12" t="s">
        <v>2306</v>
      </c>
      <c r="AY56" s="12" t="s">
        <v>2306</v>
      </c>
      <c r="AZ56" s="12" t="s">
        <v>2306</v>
      </c>
      <c r="BA56" s="12" t="s">
        <v>2306</v>
      </c>
      <c r="BB56" s="12" t="s">
        <v>2306</v>
      </c>
      <c r="BC56" s="12" t="s">
        <v>2306</v>
      </c>
      <c r="BD56" s="12" t="s">
        <v>2306</v>
      </c>
      <c r="BE56" s="12" t="s">
        <v>2306</v>
      </c>
      <c r="BF56" s="12" t="s">
        <v>2306</v>
      </c>
      <c r="BG56" s="12" t="s">
        <v>2306</v>
      </c>
      <c r="BH56" s="12" t="s">
        <v>2306</v>
      </c>
      <c r="BI56" s="12" t="s">
        <v>2306</v>
      </c>
      <c r="BJ56" s="12" t="s">
        <v>2306</v>
      </c>
      <c r="BK56" s="12" t="s">
        <v>2306</v>
      </c>
      <c r="BL56" s="12" t="s">
        <v>2306</v>
      </c>
      <c r="BM56" s="12" t="s">
        <v>2306</v>
      </c>
      <c r="BN56" s="12" t="s">
        <v>2306</v>
      </c>
      <c r="BO56" s="12" t="s">
        <v>2306</v>
      </c>
      <c r="BP56" s="12" t="s">
        <v>2306</v>
      </c>
      <c r="BQ56" s="12" t="s">
        <v>2306</v>
      </c>
      <c r="BR56" s="12" t="s">
        <v>2306</v>
      </c>
      <c r="BS56" s="12" t="s">
        <v>2306</v>
      </c>
      <c r="BT56" s="12" t="s">
        <v>2306</v>
      </c>
      <c r="BU56" s="12" t="s">
        <v>2306</v>
      </c>
      <c r="BV56" s="12" t="s">
        <v>2306</v>
      </c>
      <c r="BW56" s="12" t="s">
        <v>2306</v>
      </c>
      <c r="BX56" s="12" t="s">
        <v>2306</v>
      </c>
      <c r="BY56" s="12" t="s">
        <v>2306</v>
      </c>
      <c r="BZ56" s="12" t="s">
        <v>2306</v>
      </c>
      <c r="CA56" s="12" t="s">
        <v>2306</v>
      </c>
      <c r="CB56" s="12" t="s">
        <v>2306</v>
      </c>
      <c r="CC56" s="12" t="s">
        <v>2306</v>
      </c>
      <c r="CD56" s="12" t="s">
        <v>2306</v>
      </c>
      <c r="CE56" s="12" t="s">
        <v>2306</v>
      </c>
      <c r="CF56" s="12" t="s">
        <v>2306</v>
      </c>
      <c r="CG56" s="12" t="s">
        <v>2306</v>
      </c>
      <c r="CH56" s="12" t="s">
        <v>2306</v>
      </c>
      <c r="CI56" s="12" t="s">
        <v>2306</v>
      </c>
      <c r="CJ56" s="12" t="s">
        <v>2306</v>
      </c>
      <c r="CK56" s="12" t="s">
        <v>2306</v>
      </c>
      <c r="CL56" s="12" t="s">
        <v>2306</v>
      </c>
      <c r="CM56" s="12" t="s">
        <v>2306</v>
      </c>
      <c r="CN56" s="12" t="s">
        <v>2306</v>
      </c>
      <c r="CO56" s="12" t="s">
        <v>2306</v>
      </c>
      <c r="CP56" s="12" t="s">
        <v>2306</v>
      </c>
      <c r="CQ56" s="12" t="s">
        <v>2306</v>
      </c>
      <c r="CR56" s="12" t="s">
        <v>2306</v>
      </c>
      <c r="CS56" s="12" t="s">
        <v>2306</v>
      </c>
      <c r="CT56" s="12" t="s">
        <v>2306</v>
      </c>
      <c r="CU56" s="12" t="s">
        <v>2306</v>
      </c>
      <c r="CV56" s="12" t="s">
        <v>2306</v>
      </c>
      <c r="CW56" s="12" t="s">
        <v>2306</v>
      </c>
      <c r="CX56" s="12" t="s">
        <v>2306</v>
      </c>
      <c r="CY56" s="12" t="s">
        <v>2306</v>
      </c>
      <c r="CZ56" s="12" t="s">
        <v>2306</v>
      </c>
      <c r="DA56" s="12" t="s">
        <v>2306</v>
      </c>
      <c r="DB56" s="12" t="s">
        <v>2306</v>
      </c>
      <c r="DC56" s="12" t="s">
        <v>2306</v>
      </c>
      <c r="DD56" s="12" t="s">
        <v>2306</v>
      </c>
      <c r="DE56" s="12" t="s">
        <v>2306</v>
      </c>
      <c r="DF56" s="12" t="s">
        <v>2306</v>
      </c>
      <c r="DG56" s="12" t="s">
        <v>2306</v>
      </c>
      <c r="DH56" s="12" t="s">
        <v>2306</v>
      </c>
      <c r="DI56" s="12" t="s">
        <v>2306</v>
      </c>
      <c r="DJ56" s="17" t="s">
        <v>2306</v>
      </c>
    </row>
    <row r="57" s="1" customFormat="1" ht="15.4" customHeight="1" spans="1:114">
      <c r="A57" s="10" t="s">
        <v>2877</v>
      </c>
      <c r="B57" s="11"/>
      <c r="C57" s="11"/>
      <c r="D57" s="11" t="s">
        <v>2878</v>
      </c>
      <c r="E57" s="9">
        <v>1182168</v>
      </c>
      <c r="F57" s="9">
        <v>260000</v>
      </c>
      <c r="G57" s="12" t="s">
        <v>2306</v>
      </c>
      <c r="H57" s="12" t="s">
        <v>2306</v>
      </c>
      <c r="I57" s="12" t="s">
        <v>2306</v>
      </c>
      <c r="J57" s="12" t="s">
        <v>2306</v>
      </c>
      <c r="K57" s="12" t="s">
        <v>2306</v>
      </c>
      <c r="L57" s="12" t="s">
        <v>2306</v>
      </c>
      <c r="M57" s="12" t="s">
        <v>2306</v>
      </c>
      <c r="N57" s="12" t="s">
        <v>2306</v>
      </c>
      <c r="O57" s="12" t="s">
        <v>2306</v>
      </c>
      <c r="P57" s="12" t="s">
        <v>2306</v>
      </c>
      <c r="Q57" s="12" t="s">
        <v>2306</v>
      </c>
      <c r="R57" s="12" t="s">
        <v>2306</v>
      </c>
      <c r="S57" s="9">
        <v>260000</v>
      </c>
      <c r="T57" s="9">
        <v>922168</v>
      </c>
      <c r="U57" s="9">
        <v>710000</v>
      </c>
      <c r="V57" s="9">
        <v>20000</v>
      </c>
      <c r="W57" s="12" t="s">
        <v>2306</v>
      </c>
      <c r="X57" s="12" t="s">
        <v>2306</v>
      </c>
      <c r="Y57" s="12" t="s">
        <v>2306</v>
      </c>
      <c r="Z57" s="12" t="s">
        <v>2306</v>
      </c>
      <c r="AA57" s="12" t="s">
        <v>2306</v>
      </c>
      <c r="AB57" s="12" t="s">
        <v>2306</v>
      </c>
      <c r="AC57" s="12" t="s">
        <v>2306</v>
      </c>
      <c r="AD57" s="9">
        <v>57168</v>
      </c>
      <c r="AE57" s="12" t="s">
        <v>2306</v>
      </c>
      <c r="AF57" s="12" t="s">
        <v>2306</v>
      </c>
      <c r="AG57" s="12" t="s">
        <v>2306</v>
      </c>
      <c r="AH57" s="12" t="s">
        <v>2306</v>
      </c>
      <c r="AI57" s="12" t="s">
        <v>2306</v>
      </c>
      <c r="AJ57" s="12" t="s">
        <v>2306</v>
      </c>
      <c r="AK57" s="12" t="s">
        <v>2306</v>
      </c>
      <c r="AL57" s="12" t="s">
        <v>2306</v>
      </c>
      <c r="AM57" s="12" t="s">
        <v>2306</v>
      </c>
      <c r="AN57" s="12" t="s">
        <v>2306</v>
      </c>
      <c r="AO57" s="9">
        <v>35000</v>
      </c>
      <c r="AP57" s="12" t="s">
        <v>2306</v>
      </c>
      <c r="AQ57" s="12" t="s">
        <v>2306</v>
      </c>
      <c r="AR57" s="12" t="s">
        <v>2306</v>
      </c>
      <c r="AS57" s="12" t="s">
        <v>2306</v>
      </c>
      <c r="AT57" s="12" t="s">
        <v>2306</v>
      </c>
      <c r="AU57" s="9">
        <v>100000</v>
      </c>
      <c r="AV57" s="12" t="s">
        <v>2306</v>
      </c>
      <c r="AW57" s="12" t="s">
        <v>2306</v>
      </c>
      <c r="AX57" s="12" t="s">
        <v>2306</v>
      </c>
      <c r="AY57" s="12" t="s">
        <v>2306</v>
      </c>
      <c r="AZ57" s="12" t="s">
        <v>2306</v>
      </c>
      <c r="BA57" s="12" t="s">
        <v>2306</v>
      </c>
      <c r="BB57" s="12" t="s">
        <v>2306</v>
      </c>
      <c r="BC57" s="12" t="s">
        <v>2306</v>
      </c>
      <c r="BD57" s="12" t="s">
        <v>2306</v>
      </c>
      <c r="BE57" s="12" t="s">
        <v>2306</v>
      </c>
      <c r="BF57" s="12" t="s">
        <v>2306</v>
      </c>
      <c r="BG57" s="12" t="s">
        <v>2306</v>
      </c>
      <c r="BH57" s="12" t="s">
        <v>2306</v>
      </c>
      <c r="BI57" s="12" t="s">
        <v>2306</v>
      </c>
      <c r="BJ57" s="12" t="s">
        <v>2306</v>
      </c>
      <c r="BK57" s="12" t="s">
        <v>2306</v>
      </c>
      <c r="BL57" s="12" t="s">
        <v>2306</v>
      </c>
      <c r="BM57" s="12" t="s">
        <v>2306</v>
      </c>
      <c r="BN57" s="12" t="s">
        <v>2306</v>
      </c>
      <c r="BO57" s="12" t="s">
        <v>2306</v>
      </c>
      <c r="BP57" s="12" t="s">
        <v>2306</v>
      </c>
      <c r="BQ57" s="12" t="s">
        <v>2306</v>
      </c>
      <c r="BR57" s="12" t="s">
        <v>2306</v>
      </c>
      <c r="BS57" s="12" t="s">
        <v>2306</v>
      </c>
      <c r="BT57" s="12" t="s">
        <v>2306</v>
      </c>
      <c r="BU57" s="12" t="s">
        <v>2306</v>
      </c>
      <c r="BV57" s="12" t="s">
        <v>2306</v>
      </c>
      <c r="BW57" s="12" t="s">
        <v>2306</v>
      </c>
      <c r="BX57" s="12" t="s">
        <v>2306</v>
      </c>
      <c r="BY57" s="12" t="s">
        <v>2306</v>
      </c>
      <c r="BZ57" s="12" t="s">
        <v>2306</v>
      </c>
      <c r="CA57" s="12" t="s">
        <v>2306</v>
      </c>
      <c r="CB57" s="12" t="s">
        <v>2306</v>
      </c>
      <c r="CC57" s="12" t="s">
        <v>2306</v>
      </c>
      <c r="CD57" s="12" t="s">
        <v>2306</v>
      </c>
      <c r="CE57" s="12" t="s">
        <v>2306</v>
      </c>
      <c r="CF57" s="12" t="s">
        <v>2306</v>
      </c>
      <c r="CG57" s="12" t="s">
        <v>2306</v>
      </c>
      <c r="CH57" s="12" t="s">
        <v>2306</v>
      </c>
      <c r="CI57" s="12" t="s">
        <v>2306</v>
      </c>
      <c r="CJ57" s="12" t="s">
        <v>2306</v>
      </c>
      <c r="CK57" s="12" t="s">
        <v>2306</v>
      </c>
      <c r="CL57" s="12" t="s">
        <v>2306</v>
      </c>
      <c r="CM57" s="12" t="s">
        <v>2306</v>
      </c>
      <c r="CN57" s="12" t="s">
        <v>2306</v>
      </c>
      <c r="CO57" s="12" t="s">
        <v>2306</v>
      </c>
      <c r="CP57" s="12" t="s">
        <v>2306</v>
      </c>
      <c r="CQ57" s="12" t="s">
        <v>2306</v>
      </c>
      <c r="CR57" s="12" t="s">
        <v>2306</v>
      </c>
      <c r="CS57" s="12" t="s">
        <v>2306</v>
      </c>
      <c r="CT57" s="12" t="s">
        <v>2306</v>
      </c>
      <c r="CU57" s="12" t="s">
        <v>2306</v>
      </c>
      <c r="CV57" s="12" t="s">
        <v>2306</v>
      </c>
      <c r="CW57" s="12" t="s">
        <v>2306</v>
      </c>
      <c r="CX57" s="12" t="s">
        <v>2306</v>
      </c>
      <c r="CY57" s="12" t="s">
        <v>2306</v>
      </c>
      <c r="CZ57" s="12" t="s">
        <v>2306</v>
      </c>
      <c r="DA57" s="12" t="s">
        <v>2306</v>
      </c>
      <c r="DB57" s="12" t="s">
        <v>2306</v>
      </c>
      <c r="DC57" s="12" t="s">
        <v>2306</v>
      </c>
      <c r="DD57" s="12" t="s">
        <v>2306</v>
      </c>
      <c r="DE57" s="12" t="s">
        <v>2306</v>
      </c>
      <c r="DF57" s="12" t="s">
        <v>2306</v>
      </c>
      <c r="DG57" s="12" t="s">
        <v>2306</v>
      </c>
      <c r="DH57" s="12" t="s">
        <v>2306</v>
      </c>
      <c r="DI57" s="12" t="s">
        <v>2306</v>
      </c>
      <c r="DJ57" s="17" t="s">
        <v>2306</v>
      </c>
    </row>
    <row r="58" s="1" customFormat="1" ht="15.4" customHeight="1" spans="1:114">
      <c r="A58" s="10" t="s">
        <v>2879</v>
      </c>
      <c r="B58" s="11"/>
      <c r="C58" s="11"/>
      <c r="D58" s="11" t="s">
        <v>2880</v>
      </c>
      <c r="E58" s="9">
        <v>8016240.84</v>
      </c>
      <c r="F58" s="9">
        <v>3941971.07</v>
      </c>
      <c r="G58" s="9">
        <v>2278957.99</v>
      </c>
      <c r="H58" s="9">
        <v>92160</v>
      </c>
      <c r="I58" s="9">
        <v>112800</v>
      </c>
      <c r="J58" s="12" t="s">
        <v>2306</v>
      </c>
      <c r="K58" s="9">
        <v>86940</v>
      </c>
      <c r="L58" s="9">
        <v>330410.08</v>
      </c>
      <c r="M58" s="12" t="s">
        <v>2306</v>
      </c>
      <c r="N58" s="9">
        <v>175225.54</v>
      </c>
      <c r="O58" s="12" t="s">
        <v>2306</v>
      </c>
      <c r="P58" s="9">
        <v>13899.3</v>
      </c>
      <c r="Q58" s="9">
        <v>242434.56</v>
      </c>
      <c r="R58" s="12" t="s">
        <v>2306</v>
      </c>
      <c r="S58" s="9">
        <v>609143.6</v>
      </c>
      <c r="T58" s="9">
        <v>3538976.77</v>
      </c>
      <c r="U58" s="9">
        <v>385195.05</v>
      </c>
      <c r="V58" s="9">
        <v>81783</v>
      </c>
      <c r="W58" s="12" t="s">
        <v>2306</v>
      </c>
      <c r="X58" s="12" t="s">
        <v>2306</v>
      </c>
      <c r="Y58" s="12" t="s">
        <v>2306</v>
      </c>
      <c r="Z58" s="9">
        <v>15698.16</v>
      </c>
      <c r="AA58" s="9">
        <v>12151</v>
      </c>
      <c r="AB58" s="9">
        <v>1332</v>
      </c>
      <c r="AC58" s="12" t="s">
        <v>2306</v>
      </c>
      <c r="AD58" s="9">
        <v>71320.9</v>
      </c>
      <c r="AE58" s="12" t="s">
        <v>2306</v>
      </c>
      <c r="AF58" s="12" t="s">
        <v>2306</v>
      </c>
      <c r="AG58" s="9">
        <v>4000</v>
      </c>
      <c r="AH58" s="12" t="s">
        <v>2306</v>
      </c>
      <c r="AI58" s="12" t="s">
        <v>2306</v>
      </c>
      <c r="AJ58" s="9">
        <v>48903.2</v>
      </c>
      <c r="AK58" s="12" t="s">
        <v>2306</v>
      </c>
      <c r="AL58" s="12" t="s">
        <v>2306</v>
      </c>
      <c r="AM58" s="12" t="s">
        <v>2306</v>
      </c>
      <c r="AN58" s="9">
        <v>21064</v>
      </c>
      <c r="AO58" s="9">
        <v>2598000</v>
      </c>
      <c r="AP58" s="9">
        <v>75997.4</v>
      </c>
      <c r="AQ58" s="9">
        <v>40173</v>
      </c>
      <c r="AR58" s="9">
        <v>31564.34</v>
      </c>
      <c r="AS58" s="9">
        <v>33420</v>
      </c>
      <c r="AT58" s="12" t="s">
        <v>2306</v>
      </c>
      <c r="AU58" s="9">
        <v>118374.72</v>
      </c>
      <c r="AV58" s="9">
        <v>485444</v>
      </c>
      <c r="AW58" s="12" t="s">
        <v>2306</v>
      </c>
      <c r="AX58" s="9">
        <v>370920</v>
      </c>
      <c r="AY58" s="12" t="s">
        <v>2306</v>
      </c>
      <c r="AZ58" s="12" t="s">
        <v>2306</v>
      </c>
      <c r="BA58" s="9">
        <v>114524</v>
      </c>
      <c r="BB58" s="12" t="s">
        <v>2306</v>
      </c>
      <c r="BC58" s="12" t="s">
        <v>2306</v>
      </c>
      <c r="BD58" s="12" t="s">
        <v>2306</v>
      </c>
      <c r="BE58" s="12" t="s">
        <v>2306</v>
      </c>
      <c r="BF58" s="12" t="s">
        <v>2306</v>
      </c>
      <c r="BG58" s="12" t="s">
        <v>2306</v>
      </c>
      <c r="BH58" s="12" t="s">
        <v>2306</v>
      </c>
      <c r="BI58" s="12" t="s">
        <v>2306</v>
      </c>
      <c r="BJ58" s="12" t="s">
        <v>2306</v>
      </c>
      <c r="BK58" s="12" t="s">
        <v>2306</v>
      </c>
      <c r="BL58" s="12" t="s">
        <v>2306</v>
      </c>
      <c r="BM58" s="12" t="s">
        <v>2306</v>
      </c>
      <c r="BN58" s="12" t="s">
        <v>2306</v>
      </c>
      <c r="BO58" s="12" t="s">
        <v>2306</v>
      </c>
      <c r="BP58" s="12" t="s">
        <v>2306</v>
      </c>
      <c r="BQ58" s="12" t="s">
        <v>2306</v>
      </c>
      <c r="BR58" s="12" t="s">
        <v>2306</v>
      </c>
      <c r="BS58" s="12" t="s">
        <v>2306</v>
      </c>
      <c r="BT58" s="12" t="s">
        <v>2306</v>
      </c>
      <c r="BU58" s="12" t="s">
        <v>2306</v>
      </c>
      <c r="BV58" s="12" t="s">
        <v>2306</v>
      </c>
      <c r="BW58" s="12" t="s">
        <v>2306</v>
      </c>
      <c r="BX58" s="12" t="s">
        <v>2306</v>
      </c>
      <c r="BY58" s="12" t="s">
        <v>2306</v>
      </c>
      <c r="BZ58" s="12" t="s">
        <v>2306</v>
      </c>
      <c r="CA58" s="9">
        <v>49849</v>
      </c>
      <c r="CB58" s="12" t="s">
        <v>2306</v>
      </c>
      <c r="CC58" s="9">
        <v>49849</v>
      </c>
      <c r="CD58" s="12" t="s">
        <v>2306</v>
      </c>
      <c r="CE58" s="12" t="s">
        <v>2306</v>
      </c>
      <c r="CF58" s="12" t="s">
        <v>2306</v>
      </c>
      <c r="CG58" s="12" t="s">
        <v>2306</v>
      </c>
      <c r="CH58" s="12" t="s">
        <v>2306</v>
      </c>
      <c r="CI58" s="12" t="s">
        <v>2306</v>
      </c>
      <c r="CJ58" s="12" t="s">
        <v>2306</v>
      </c>
      <c r="CK58" s="12" t="s">
        <v>2306</v>
      </c>
      <c r="CL58" s="12" t="s">
        <v>2306</v>
      </c>
      <c r="CM58" s="12" t="s">
        <v>2306</v>
      </c>
      <c r="CN58" s="12" t="s">
        <v>2306</v>
      </c>
      <c r="CO58" s="12" t="s">
        <v>2306</v>
      </c>
      <c r="CP58" s="12" t="s">
        <v>2306</v>
      </c>
      <c r="CQ58" s="12" t="s">
        <v>2306</v>
      </c>
      <c r="CR58" s="12" t="s">
        <v>2306</v>
      </c>
      <c r="CS58" s="12" t="s">
        <v>2306</v>
      </c>
      <c r="CT58" s="12" t="s">
        <v>2306</v>
      </c>
      <c r="CU58" s="12" t="s">
        <v>2306</v>
      </c>
      <c r="CV58" s="12" t="s">
        <v>2306</v>
      </c>
      <c r="CW58" s="12" t="s">
        <v>2306</v>
      </c>
      <c r="CX58" s="12" t="s">
        <v>2306</v>
      </c>
      <c r="CY58" s="12" t="s">
        <v>2306</v>
      </c>
      <c r="CZ58" s="12" t="s">
        <v>2306</v>
      </c>
      <c r="DA58" s="12" t="s">
        <v>2306</v>
      </c>
      <c r="DB58" s="12" t="s">
        <v>2306</v>
      </c>
      <c r="DC58" s="12" t="s">
        <v>2306</v>
      </c>
      <c r="DD58" s="12" t="s">
        <v>2306</v>
      </c>
      <c r="DE58" s="12" t="s">
        <v>2306</v>
      </c>
      <c r="DF58" s="12" t="s">
        <v>2306</v>
      </c>
      <c r="DG58" s="12" t="s">
        <v>2306</v>
      </c>
      <c r="DH58" s="12" t="s">
        <v>2306</v>
      </c>
      <c r="DI58" s="12" t="s">
        <v>2306</v>
      </c>
      <c r="DJ58" s="17" t="s">
        <v>2306</v>
      </c>
    </row>
    <row r="59" s="1" customFormat="1" ht="15.4" customHeight="1" spans="1:114">
      <c r="A59" s="10" t="s">
        <v>2881</v>
      </c>
      <c r="B59" s="11"/>
      <c r="C59" s="11"/>
      <c r="D59" s="11" t="s">
        <v>2806</v>
      </c>
      <c r="E59" s="9">
        <v>4394607.07</v>
      </c>
      <c r="F59" s="9">
        <v>3941971.07</v>
      </c>
      <c r="G59" s="9">
        <v>2278957.99</v>
      </c>
      <c r="H59" s="9">
        <v>92160</v>
      </c>
      <c r="I59" s="9">
        <v>112800</v>
      </c>
      <c r="J59" s="12" t="s">
        <v>2306</v>
      </c>
      <c r="K59" s="9">
        <v>86940</v>
      </c>
      <c r="L59" s="9">
        <v>330410.08</v>
      </c>
      <c r="M59" s="12" t="s">
        <v>2306</v>
      </c>
      <c r="N59" s="9">
        <v>175225.54</v>
      </c>
      <c r="O59" s="12" t="s">
        <v>2306</v>
      </c>
      <c r="P59" s="9">
        <v>13899.3</v>
      </c>
      <c r="Q59" s="9">
        <v>242434.56</v>
      </c>
      <c r="R59" s="12" t="s">
        <v>2306</v>
      </c>
      <c r="S59" s="9">
        <v>609143.6</v>
      </c>
      <c r="T59" s="9">
        <v>19292</v>
      </c>
      <c r="U59" s="12" t="s">
        <v>2306</v>
      </c>
      <c r="V59" s="12" t="s">
        <v>2306</v>
      </c>
      <c r="W59" s="12" t="s">
        <v>2306</v>
      </c>
      <c r="X59" s="12" t="s">
        <v>2306</v>
      </c>
      <c r="Y59" s="12" t="s">
        <v>2306</v>
      </c>
      <c r="Z59" s="12" t="s">
        <v>2306</v>
      </c>
      <c r="AA59" s="12" t="s">
        <v>2306</v>
      </c>
      <c r="AB59" s="9">
        <v>1332</v>
      </c>
      <c r="AC59" s="12" t="s">
        <v>2306</v>
      </c>
      <c r="AD59" s="12" t="s">
        <v>2306</v>
      </c>
      <c r="AE59" s="12" t="s">
        <v>2306</v>
      </c>
      <c r="AF59" s="12" t="s">
        <v>2306</v>
      </c>
      <c r="AG59" s="12" t="s">
        <v>2306</v>
      </c>
      <c r="AH59" s="12" t="s">
        <v>2306</v>
      </c>
      <c r="AI59" s="12" t="s">
        <v>2306</v>
      </c>
      <c r="AJ59" s="12" t="s">
        <v>2306</v>
      </c>
      <c r="AK59" s="12" t="s">
        <v>2306</v>
      </c>
      <c r="AL59" s="12" t="s">
        <v>2306</v>
      </c>
      <c r="AM59" s="12" t="s">
        <v>2306</v>
      </c>
      <c r="AN59" s="12" t="s">
        <v>2306</v>
      </c>
      <c r="AO59" s="12" t="s">
        <v>2306</v>
      </c>
      <c r="AP59" s="9">
        <v>9140</v>
      </c>
      <c r="AQ59" s="12" t="s">
        <v>2306</v>
      </c>
      <c r="AR59" s="12" t="s">
        <v>2306</v>
      </c>
      <c r="AS59" s="9">
        <v>8820</v>
      </c>
      <c r="AT59" s="12" t="s">
        <v>2306</v>
      </c>
      <c r="AU59" s="12" t="s">
        <v>2306</v>
      </c>
      <c r="AV59" s="9">
        <v>433344</v>
      </c>
      <c r="AW59" s="12" t="s">
        <v>2306</v>
      </c>
      <c r="AX59" s="9">
        <v>370920</v>
      </c>
      <c r="AY59" s="12" t="s">
        <v>2306</v>
      </c>
      <c r="AZ59" s="12" t="s">
        <v>2306</v>
      </c>
      <c r="BA59" s="9">
        <v>62424</v>
      </c>
      <c r="BB59" s="12" t="s">
        <v>2306</v>
      </c>
      <c r="BC59" s="12" t="s">
        <v>2306</v>
      </c>
      <c r="BD59" s="12" t="s">
        <v>2306</v>
      </c>
      <c r="BE59" s="12" t="s">
        <v>2306</v>
      </c>
      <c r="BF59" s="12" t="s">
        <v>2306</v>
      </c>
      <c r="BG59" s="12" t="s">
        <v>2306</v>
      </c>
      <c r="BH59" s="12" t="s">
        <v>2306</v>
      </c>
      <c r="BI59" s="12" t="s">
        <v>2306</v>
      </c>
      <c r="BJ59" s="12" t="s">
        <v>2306</v>
      </c>
      <c r="BK59" s="12" t="s">
        <v>2306</v>
      </c>
      <c r="BL59" s="12" t="s">
        <v>2306</v>
      </c>
      <c r="BM59" s="12" t="s">
        <v>2306</v>
      </c>
      <c r="BN59" s="12" t="s">
        <v>2306</v>
      </c>
      <c r="BO59" s="12" t="s">
        <v>2306</v>
      </c>
      <c r="BP59" s="12" t="s">
        <v>2306</v>
      </c>
      <c r="BQ59" s="12" t="s">
        <v>2306</v>
      </c>
      <c r="BR59" s="12" t="s">
        <v>2306</v>
      </c>
      <c r="BS59" s="12" t="s">
        <v>2306</v>
      </c>
      <c r="BT59" s="12" t="s">
        <v>2306</v>
      </c>
      <c r="BU59" s="12" t="s">
        <v>2306</v>
      </c>
      <c r="BV59" s="12" t="s">
        <v>2306</v>
      </c>
      <c r="BW59" s="12" t="s">
        <v>2306</v>
      </c>
      <c r="BX59" s="12" t="s">
        <v>2306</v>
      </c>
      <c r="BY59" s="12" t="s">
        <v>2306</v>
      </c>
      <c r="BZ59" s="12" t="s">
        <v>2306</v>
      </c>
      <c r="CA59" s="12" t="s">
        <v>2306</v>
      </c>
      <c r="CB59" s="12" t="s">
        <v>2306</v>
      </c>
      <c r="CC59" s="12" t="s">
        <v>2306</v>
      </c>
      <c r="CD59" s="12" t="s">
        <v>2306</v>
      </c>
      <c r="CE59" s="12" t="s">
        <v>2306</v>
      </c>
      <c r="CF59" s="12" t="s">
        <v>2306</v>
      </c>
      <c r="CG59" s="12" t="s">
        <v>2306</v>
      </c>
      <c r="CH59" s="12" t="s">
        <v>2306</v>
      </c>
      <c r="CI59" s="12" t="s">
        <v>2306</v>
      </c>
      <c r="CJ59" s="12" t="s">
        <v>2306</v>
      </c>
      <c r="CK59" s="12" t="s">
        <v>2306</v>
      </c>
      <c r="CL59" s="12" t="s">
        <v>2306</v>
      </c>
      <c r="CM59" s="12" t="s">
        <v>2306</v>
      </c>
      <c r="CN59" s="12" t="s">
        <v>2306</v>
      </c>
      <c r="CO59" s="12" t="s">
        <v>2306</v>
      </c>
      <c r="CP59" s="12" t="s">
        <v>2306</v>
      </c>
      <c r="CQ59" s="12" t="s">
        <v>2306</v>
      </c>
      <c r="CR59" s="12" t="s">
        <v>2306</v>
      </c>
      <c r="CS59" s="12" t="s">
        <v>2306</v>
      </c>
      <c r="CT59" s="12" t="s">
        <v>2306</v>
      </c>
      <c r="CU59" s="12" t="s">
        <v>2306</v>
      </c>
      <c r="CV59" s="12" t="s">
        <v>2306</v>
      </c>
      <c r="CW59" s="12" t="s">
        <v>2306</v>
      </c>
      <c r="CX59" s="12" t="s">
        <v>2306</v>
      </c>
      <c r="CY59" s="12" t="s">
        <v>2306</v>
      </c>
      <c r="CZ59" s="12" t="s">
        <v>2306</v>
      </c>
      <c r="DA59" s="12" t="s">
        <v>2306</v>
      </c>
      <c r="DB59" s="12" t="s">
        <v>2306</v>
      </c>
      <c r="DC59" s="12" t="s">
        <v>2306</v>
      </c>
      <c r="DD59" s="12" t="s">
        <v>2306</v>
      </c>
      <c r="DE59" s="12" t="s">
        <v>2306</v>
      </c>
      <c r="DF59" s="12" t="s">
        <v>2306</v>
      </c>
      <c r="DG59" s="12" t="s">
        <v>2306</v>
      </c>
      <c r="DH59" s="12" t="s">
        <v>2306</v>
      </c>
      <c r="DI59" s="12" t="s">
        <v>2306</v>
      </c>
      <c r="DJ59" s="17" t="s">
        <v>2306</v>
      </c>
    </row>
    <row r="60" s="1" customFormat="1" ht="15.4" customHeight="1" spans="1:114">
      <c r="A60" s="10" t="s">
        <v>2882</v>
      </c>
      <c r="B60" s="11"/>
      <c r="C60" s="11"/>
      <c r="D60" s="11" t="s">
        <v>2808</v>
      </c>
      <c r="E60" s="9">
        <v>3551633.77</v>
      </c>
      <c r="F60" s="12" t="s">
        <v>2306</v>
      </c>
      <c r="G60" s="12" t="s">
        <v>2306</v>
      </c>
      <c r="H60" s="12" t="s">
        <v>2306</v>
      </c>
      <c r="I60" s="12" t="s">
        <v>2306</v>
      </c>
      <c r="J60" s="12" t="s">
        <v>2306</v>
      </c>
      <c r="K60" s="12" t="s">
        <v>2306</v>
      </c>
      <c r="L60" s="12" t="s">
        <v>2306</v>
      </c>
      <c r="M60" s="12" t="s">
        <v>2306</v>
      </c>
      <c r="N60" s="12" t="s">
        <v>2306</v>
      </c>
      <c r="O60" s="12" t="s">
        <v>2306</v>
      </c>
      <c r="P60" s="12" t="s">
        <v>2306</v>
      </c>
      <c r="Q60" s="12" t="s">
        <v>2306</v>
      </c>
      <c r="R60" s="12" t="s">
        <v>2306</v>
      </c>
      <c r="S60" s="12" t="s">
        <v>2306</v>
      </c>
      <c r="T60" s="9">
        <v>3449684.77</v>
      </c>
      <c r="U60" s="9">
        <v>315195.05</v>
      </c>
      <c r="V60" s="9">
        <v>81783</v>
      </c>
      <c r="W60" s="12" t="s">
        <v>2306</v>
      </c>
      <c r="X60" s="12" t="s">
        <v>2306</v>
      </c>
      <c r="Y60" s="12" t="s">
        <v>2306</v>
      </c>
      <c r="Z60" s="9">
        <v>15698.16</v>
      </c>
      <c r="AA60" s="9">
        <v>12151</v>
      </c>
      <c r="AB60" s="12" t="s">
        <v>2306</v>
      </c>
      <c r="AC60" s="12" t="s">
        <v>2306</v>
      </c>
      <c r="AD60" s="9">
        <v>71320.9</v>
      </c>
      <c r="AE60" s="12" t="s">
        <v>2306</v>
      </c>
      <c r="AF60" s="12" t="s">
        <v>2306</v>
      </c>
      <c r="AG60" s="9">
        <v>4000</v>
      </c>
      <c r="AH60" s="12" t="s">
        <v>2306</v>
      </c>
      <c r="AI60" s="12" t="s">
        <v>2306</v>
      </c>
      <c r="AJ60" s="9">
        <v>48903.2</v>
      </c>
      <c r="AK60" s="12" t="s">
        <v>2306</v>
      </c>
      <c r="AL60" s="12" t="s">
        <v>2306</v>
      </c>
      <c r="AM60" s="12" t="s">
        <v>2306</v>
      </c>
      <c r="AN60" s="9">
        <v>21064</v>
      </c>
      <c r="AO60" s="9">
        <v>2598000</v>
      </c>
      <c r="AP60" s="9">
        <v>66857.4</v>
      </c>
      <c r="AQ60" s="9">
        <v>40173</v>
      </c>
      <c r="AR60" s="9">
        <v>31564.34</v>
      </c>
      <c r="AS60" s="9">
        <v>24600</v>
      </c>
      <c r="AT60" s="12" t="s">
        <v>2306</v>
      </c>
      <c r="AU60" s="9">
        <v>118374.72</v>
      </c>
      <c r="AV60" s="9">
        <v>52100</v>
      </c>
      <c r="AW60" s="12" t="s">
        <v>2306</v>
      </c>
      <c r="AX60" s="12" t="s">
        <v>2306</v>
      </c>
      <c r="AY60" s="12" t="s">
        <v>2306</v>
      </c>
      <c r="AZ60" s="12" t="s">
        <v>2306</v>
      </c>
      <c r="BA60" s="9">
        <v>52100</v>
      </c>
      <c r="BB60" s="12" t="s">
        <v>2306</v>
      </c>
      <c r="BC60" s="12" t="s">
        <v>2306</v>
      </c>
      <c r="BD60" s="12" t="s">
        <v>2306</v>
      </c>
      <c r="BE60" s="12" t="s">
        <v>2306</v>
      </c>
      <c r="BF60" s="12" t="s">
        <v>2306</v>
      </c>
      <c r="BG60" s="12" t="s">
        <v>2306</v>
      </c>
      <c r="BH60" s="12" t="s">
        <v>2306</v>
      </c>
      <c r="BI60" s="12" t="s">
        <v>2306</v>
      </c>
      <c r="BJ60" s="12" t="s">
        <v>2306</v>
      </c>
      <c r="BK60" s="12" t="s">
        <v>2306</v>
      </c>
      <c r="BL60" s="12" t="s">
        <v>2306</v>
      </c>
      <c r="BM60" s="12" t="s">
        <v>2306</v>
      </c>
      <c r="BN60" s="12" t="s">
        <v>2306</v>
      </c>
      <c r="BO60" s="12" t="s">
        <v>2306</v>
      </c>
      <c r="BP60" s="12" t="s">
        <v>2306</v>
      </c>
      <c r="BQ60" s="12" t="s">
        <v>2306</v>
      </c>
      <c r="BR60" s="12" t="s">
        <v>2306</v>
      </c>
      <c r="BS60" s="12" t="s">
        <v>2306</v>
      </c>
      <c r="BT60" s="12" t="s">
        <v>2306</v>
      </c>
      <c r="BU60" s="12" t="s">
        <v>2306</v>
      </c>
      <c r="BV60" s="12" t="s">
        <v>2306</v>
      </c>
      <c r="BW60" s="12" t="s">
        <v>2306</v>
      </c>
      <c r="BX60" s="12" t="s">
        <v>2306</v>
      </c>
      <c r="BY60" s="12" t="s">
        <v>2306</v>
      </c>
      <c r="BZ60" s="12" t="s">
        <v>2306</v>
      </c>
      <c r="CA60" s="9">
        <v>49849</v>
      </c>
      <c r="CB60" s="12" t="s">
        <v>2306</v>
      </c>
      <c r="CC60" s="9">
        <v>49849</v>
      </c>
      <c r="CD60" s="12" t="s">
        <v>2306</v>
      </c>
      <c r="CE60" s="12" t="s">
        <v>2306</v>
      </c>
      <c r="CF60" s="12" t="s">
        <v>2306</v>
      </c>
      <c r="CG60" s="12" t="s">
        <v>2306</v>
      </c>
      <c r="CH60" s="12" t="s">
        <v>2306</v>
      </c>
      <c r="CI60" s="12" t="s">
        <v>2306</v>
      </c>
      <c r="CJ60" s="12" t="s">
        <v>2306</v>
      </c>
      <c r="CK60" s="12" t="s">
        <v>2306</v>
      </c>
      <c r="CL60" s="12" t="s">
        <v>2306</v>
      </c>
      <c r="CM60" s="12" t="s">
        <v>2306</v>
      </c>
      <c r="CN60" s="12" t="s">
        <v>2306</v>
      </c>
      <c r="CO60" s="12" t="s">
        <v>2306</v>
      </c>
      <c r="CP60" s="12" t="s">
        <v>2306</v>
      </c>
      <c r="CQ60" s="12" t="s">
        <v>2306</v>
      </c>
      <c r="CR60" s="12" t="s">
        <v>2306</v>
      </c>
      <c r="CS60" s="12" t="s">
        <v>2306</v>
      </c>
      <c r="CT60" s="12" t="s">
        <v>2306</v>
      </c>
      <c r="CU60" s="12" t="s">
        <v>2306</v>
      </c>
      <c r="CV60" s="12" t="s">
        <v>2306</v>
      </c>
      <c r="CW60" s="12" t="s">
        <v>2306</v>
      </c>
      <c r="CX60" s="12" t="s">
        <v>2306</v>
      </c>
      <c r="CY60" s="12" t="s">
        <v>2306</v>
      </c>
      <c r="CZ60" s="12" t="s">
        <v>2306</v>
      </c>
      <c r="DA60" s="12" t="s">
        <v>2306</v>
      </c>
      <c r="DB60" s="12" t="s">
        <v>2306</v>
      </c>
      <c r="DC60" s="12" t="s">
        <v>2306</v>
      </c>
      <c r="DD60" s="12" t="s">
        <v>2306</v>
      </c>
      <c r="DE60" s="12" t="s">
        <v>2306</v>
      </c>
      <c r="DF60" s="12" t="s">
        <v>2306</v>
      </c>
      <c r="DG60" s="12" t="s">
        <v>2306</v>
      </c>
      <c r="DH60" s="12" t="s">
        <v>2306</v>
      </c>
      <c r="DI60" s="12" t="s">
        <v>2306</v>
      </c>
      <c r="DJ60" s="17" t="s">
        <v>2306</v>
      </c>
    </row>
    <row r="61" s="1" customFormat="1" ht="15.4" customHeight="1" spans="1:114">
      <c r="A61" s="10" t="s">
        <v>2883</v>
      </c>
      <c r="B61" s="11"/>
      <c r="C61" s="11"/>
      <c r="D61" s="11" t="s">
        <v>2884</v>
      </c>
      <c r="E61" s="9">
        <v>70000</v>
      </c>
      <c r="F61" s="12" t="s">
        <v>2306</v>
      </c>
      <c r="G61" s="12" t="s">
        <v>2306</v>
      </c>
      <c r="H61" s="12" t="s">
        <v>2306</v>
      </c>
      <c r="I61" s="12" t="s">
        <v>2306</v>
      </c>
      <c r="J61" s="12" t="s">
        <v>2306</v>
      </c>
      <c r="K61" s="12" t="s">
        <v>2306</v>
      </c>
      <c r="L61" s="12" t="s">
        <v>2306</v>
      </c>
      <c r="M61" s="12" t="s">
        <v>2306</v>
      </c>
      <c r="N61" s="12" t="s">
        <v>2306</v>
      </c>
      <c r="O61" s="12" t="s">
        <v>2306</v>
      </c>
      <c r="P61" s="12" t="s">
        <v>2306</v>
      </c>
      <c r="Q61" s="12" t="s">
        <v>2306</v>
      </c>
      <c r="R61" s="12" t="s">
        <v>2306</v>
      </c>
      <c r="S61" s="12" t="s">
        <v>2306</v>
      </c>
      <c r="T61" s="9">
        <v>70000</v>
      </c>
      <c r="U61" s="9">
        <v>70000</v>
      </c>
      <c r="V61" s="12" t="s">
        <v>2306</v>
      </c>
      <c r="W61" s="12" t="s">
        <v>2306</v>
      </c>
      <c r="X61" s="12" t="s">
        <v>2306</v>
      </c>
      <c r="Y61" s="12" t="s">
        <v>2306</v>
      </c>
      <c r="Z61" s="12" t="s">
        <v>2306</v>
      </c>
      <c r="AA61" s="12" t="s">
        <v>2306</v>
      </c>
      <c r="AB61" s="12" t="s">
        <v>2306</v>
      </c>
      <c r="AC61" s="12" t="s">
        <v>2306</v>
      </c>
      <c r="AD61" s="12" t="s">
        <v>2306</v>
      </c>
      <c r="AE61" s="12" t="s">
        <v>2306</v>
      </c>
      <c r="AF61" s="12" t="s">
        <v>2306</v>
      </c>
      <c r="AG61" s="12" t="s">
        <v>2306</v>
      </c>
      <c r="AH61" s="12" t="s">
        <v>2306</v>
      </c>
      <c r="AI61" s="12" t="s">
        <v>2306</v>
      </c>
      <c r="AJ61" s="12" t="s">
        <v>2306</v>
      </c>
      <c r="AK61" s="12" t="s">
        <v>2306</v>
      </c>
      <c r="AL61" s="12" t="s">
        <v>2306</v>
      </c>
      <c r="AM61" s="12" t="s">
        <v>2306</v>
      </c>
      <c r="AN61" s="12" t="s">
        <v>2306</v>
      </c>
      <c r="AO61" s="12" t="s">
        <v>2306</v>
      </c>
      <c r="AP61" s="12" t="s">
        <v>2306</v>
      </c>
      <c r="AQ61" s="12" t="s">
        <v>2306</v>
      </c>
      <c r="AR61" s="12" t="s">
        <v>2306</v>
      </c>
      <c r="AS61" s="12" t="s">
        <v>2306</v>
      </c>
      <c r="AT61" s="12" t="s">
        <v>2306</v>
      </c>
      <c r="AU61" s="12" t="s">
        <v>2306</v>
      </c>
      <c r="AV61" s="12" t="s">
        <v>2306</v>
      </c>
      <c r="AW61" s="12" t="s">
        <v>2306</v>
      </c>
      <c r="AX61" s="12" t="s">
        <v>2306</v>
      </c>
      <c r="AY61" s="12" t="s">
        <v>2306</v>
      </c>
      <c r="AZ61" s="12" t="s">
        <v>2306</v>
      </c>
      <c r="BA61" s="12" t="s">
        <v>2306</v>
      </c>
      <c r="BB61" s="12" t="s">
        <v>2306</v>
      </c>
      <c r="BC61" s="12" t="s">
        <v>2306</v>
      </c>
      <c r="BD61" s="12" t="s">
        <v>2306</v>
      </c>
      <c r="BE61" s="12" t="s">
        <v>2306</v>
      </c>
      <c r="BF61" s="12" t="s">
        <v>2306</v>
      </c>
      <c r="BG61" s="12" t="s">
        <v>2306</v>
      </c>
      <c r="BH61" s="12" t="s">
        <v>2306</v>
      </c>
      <c r="BI61" s="12" t="s">
        <v>2306</v>
      </c>
      <c r="BJ61" s="12" t="s">
        <v>2306</v>
      </c>
      <c r="BK61" s="12" t="s">
        <v>2306</v>
      </c>
      <c r="BL61" s="12" t="s">
        <v>2306</v>
      </c>
      <c r="BM61" s="12" t="s">
        <v>2306</v>
      </c>
      <c r="BN61" s="12" t="s">
        <v>2306</v>
      </c>
      <c r="BO61" s="12" t="s">
        <v>2306</v>
      </c>
      <c r="BP61" s="12" t="s">
        <v>2306</v>
      </c>
      <c r="BQ61" s="12" t="s">
        <v>2306</v>
      </c>
      <c r="BR61" s="12" t="s">
        <v>2306</v>
      </c>
      <c r="BS61" s="12" t="s">
        <v>2306</v>
      </c>
      <c r="BT61" s="12" t="s">
        <v>2306</v>
      </c>
      <c r="BU61" s="12" t="s">
        <v>2306</v>
      </c>
      <c r="BV61" s="12" t="s">
        <v>2306</v>
      </c>
      <c r="BW61" s="12" t="s">
        <v>2306</v>
      </c>
      <c r="BX61" s="12" t="s">
        <v>2306</v>
      </c>
      <c r="BY61" s="12" t="s">
        <v>2306</v>
      </c>
      <c r="BZ61" s="12" t="s">
        <v>2306</v>
      </c>
      <c r="CA61" s="12" t="s">
        <v>2306</v>
      </c>
      <c r="CB61" s="12" t="s">
        <v>2306</v>
      </c>
      <c r="CC61" s="12" t="s">
        <v>2306</v>
      </c>
      <c r="CD61" s="12" t="s">
        <v>2306</v>
      </c>
      <c r="CE61" s="12" t="s">
        <v>2306</v>
      </c>
      <c r="CF61" s="12" t="s">
        <v>2306</v>
      </c>
      <c r="CG61" s="12" t="s">
        <v>2306</v>
      </c>
      <c r="CH61" s="12" t="s">
        <v>2306</v>
      </c>
      <c r="CI61" s="12" t="s">
        <v>2306</v>
      </c>
      <c r="CJ61" s="12" t="s">
        <v>2306</v>
      </c>
      <c r="CK61" s="12" t="s">
        <v>2306</v>
      </c>
      <c r="CL61" s="12" t="s">
        <v>2306</v>
      </c>
      <c r="CM61" s="12" t="s">
        <v>2306</v>
      </c>
      <c r="CN61" s="12" t="s">
        <v>2306</v>
      </c>
      <c r="CO61" s="12" t="s">
        <v>2306</v>
      </c>
      <c r="CP61" s="12" t="s">
        <v>2306</v>
      </c>
      <c r="CQ61" s="12" t="s">
        <v>2306</v>
      </c>
      <c r="CR61" s="12" t="s">
        <v>2306</v>
      </c>
      <c r="CS61" s="12" t="s">
        <v>2306</v>
      </c>
      <c r="CT61" s="12" t="s">
        <v>2306</v>
      </c>
      <c r="CU61" s="12" t="s">
        <v>2306</v>
      </c>
      <c r="CV61" s="12" t="s">
        <v>2306</v>
      </c>
      <c r="CW61" s="12" t="s">
        <v>2306</v>
      </c>
      <c r="CX61" s="12" t="s">
        <v>2306</v>
      </c>
      <c r="CY61" s="12" t="s">
        <v>2306</v>
      </c>
      <c r="CZ61" s="12" t="s">
        <v>2306</v>
      </c>
      <c r="DA61" s="12" t="s">
        <v>2306</v>
      </c>
      <c r="DB61" s="12" t="s">
        <v>2306</v>
      </c>
      <c r="DC61" s="12" t="s">
        <v>2306</v>
      </c>
      <c r="DD61" s="12" t="s">
        <v>2306</v>
      </c>
      <c r="DE61" s="12" t="s">
        <v>2306</v>
      </c>
      <c r="DF61" s="12" t="s">
        <v>2306</v>
      </c>
      <c r="DG61" s="12" t="s">
        <v>2306</v>
      </c>
      <c r="DH61" s="12" t="s">
        <v>2306</v>
      </c>
      <c r="DI61" s="12" t="s">
        <v>2306</v>
      </c>
      <c r="DJ61" s="17" t="s">
        <v>2306</v>
      </c>
    </row>
    <row r="62" s="1" customFormat="1" ht="15.4" customHeight="1" spans="1:114">
      <c r="A62" s="10" t="s">
        <v>2885</v>
      </c>
      <c r="B62" s="11"/>
      <c r="C62" s="11"/>
      <c r="D62" s="11" t="s">
        <v>2886</v>
      </c>
      <c r="E62" s="9">
        <v>30600</v>
      </c>
      <c r="F62" s="12" t="s">
        <v>2306</v>
      </c>
      <c r="G62" s="12" t="s">
        <v>2306</v>
      </c>
      <c r="H62" s="12" t="s">
        <v>2306</v>
      </c>
      <c r="I62" s="12" t="s">
        <v>2306</v>
      </c>
      <c r="J62" s="12" t="s">
        <v>2306</v>
      </c>
      <c r="K62" s="12" t="s">
        <v>2306</v>
      </c>
      <c r="L62" s="12" t="s">
        <v>2306</v>
      </c>
      <c r="M62" s="12" t="s">
        <v>2306</v>
      </c>
      <c r="N62" s="12" t="s">
        <v>2306</v>
      </c>
      <c r="O62" s="12" t="s">
        <v>2306</v>
      </c>
      <c r="P62" s="12" t="s">
        <v>2306</v>
      </c>
      <c r="Q62" s="12" t="s">
        <v>2306</v>
      </c>
      <c r="R62" s="12" t="s">
        <v>2306</v>
      </c>
      <c r="S62" s="12" t="s">
        <v>2306</v>
      </c>
      <c r="T62" s="9">
        <v>30600</v>
      </c>
      <c r="U62" s="9">
        <v>6903.5</v>
      </c>
      <c r="V62" s="12" t="s">
        <v>2306</v>
      </c>
      <c r="W62" s="12" t="s">
        <v>2306</v>
      </c>
      <c r="X62" s="12" t="s">
        <v>2306</v>
      </c>
      <c r="Y62" s="9">
        <v>1000</v>
      </c>
      <c r="Z62" s="12" t="s">
        <v>2306</v>
      </c>
      <c r="AA62" s="12" t="s">
        <v>2306</v>
      </c>
      <c r="AB62" s="12" t="s">
        <v>2306</v>
      </c>
      <c r="AC62" s="12" t="s">
        <v>2306</v>
      </c>
      <c r="AD62" s="12" t="s">
        <v>2306</v>
      </c>
      <c r="AE62" s="12" t="s">
        <v>2306</v>
      </c>
      <c r="AF62" s="9">
        <v>22696.5</v>
      </c>
      <c r="AG62" s="12" t="s">
        <v>2306</v>
      </c>
      <c r="AH62" s="12" t="s">
        <v>2306</v>
      </c>
      <c r="AI62" s="12" t="s">
        <v>2306</v>
      </c>
      <c r="AJ62" s="12" t="s">
        <v>2306</v>
      </c>
      <c r="AK62" s="12" t="s">
        <v>2306</v>
      </c>
      <c r="AL62" s="12" t="s">
        <v>2306</v>
      </c>
      <c r="AM62" s="12" t="s">
        <v>2306</v>
      </c>
      <c r="AN62" s="12" t="s">
        <v>2306</v>
      </c>
      <c r="AO62" s="12" t="s">
        <v>2306</v>
      </c>
      <c r="AP62" s="12" t="s">
        <v>2306</v>
      </c>
      <c r="AQ62" s="12" t="s">
        <v>2306</v>
      </c>
      <c r="AR62" s="12" t="s">
        <v>2306</v>
      </c>
      <c r="AS62" s="12" t="s">
        <v>2306</v>
      </c>
      <c r="AT62" s="12" t="s">
        <v>2306</v>
      </c>
      <c r="AU62" s="12" t="s">
        <v>2306</v>
      </c>
      <c r="AV62" s="12" t="s">
        <v>2306</v>
      </c>
      <c r="AW62" s="12" t="s">
        <v>2306</v>
      </c>
      <c r="AX62" s="12" t="s">
        <v>2306</v>
      </c>
      <c r="AY62" s="12" t="s">
        <v>2306</v>
      </c>
      <c r="AZ62" s="12" t="s">
        <v>2306</v>
      </c>
      <c r="BA62" s="12" t="s">
        <v>2306</v>
      </c>
      <c r="BB62" s="12" t="s">
        <v>2306</v>
      </c>
      <c r="BC62" s="12" t="s">
        <v>2306</v>
      </c>
      <c r="BD62" s="12" t="s">
        <v>2306</v>
      </c>
      <c r="BE62" s="12" t="s">
        <v>2306</v>
      </c>
      <c r="BF62" s="12" t="s">
        <v>2306</v>
      </c>
      <c r="BG62" s="12" t="s">
        <v>2306</v>
      </c>
      <c r="BH62" s="12" t="s">
        <v>2306</v>
      </c>
      <c r="BI62" s="12" t="s">
        <v>2306</v>
      </c>
      <c r="BJ62" s="12" t="s">
        <v>2306</v>
      </c>
      <c r="BK62" s="12" t="s">
        <v>2306</v>
      </c>
      <c r="BL62" s="12" t="s">
        <v>2306</v>
      </c>
      <c r="BM62" s="12" t="s">
        <v>2306</v>
      </c>
      <c r="BN62" s="12" t="s">
        <v>2306</v>
      </c>
      <c r="BO62" s="12" t="s">
        <v>2306</v>
      </c>
      <c r="BP62" s="12" t="s">
        <v>2306</v>
      </c>
      <c r="BQ62" s="12" t="s">
        <v>2306</v>
      </c>
      <c r="BR62" s="12" t="s">
        <v>2306</v>
      </c>
      <c r="BS62" s="12" t="s">
        <v>2306</v>
      </c>
      <c r="BT62" s="12" t="s">
        <v>2306</v>
      </c>
      <c r="BU62" s="12" t="s">
        <v>2306</v>
      </c>
      <c r="BV62" s="12" t="s">
        <v>2306</v>
      </c>
      <c r="BW62" s="12" t="s">
        <v>2306</v>
      </c>
      <c r="BX62" s="12" t="s">
        <v>2306</v>
      </c>
      <c r="BY62" s="12" t="s">
        <v>2306</v>
      </c>
      <c r="BZ62" s="12" t="s">
        <v>2306</v>
      </c>
      <c r="CA62" s="12" t="s">
        <v>2306</v>
      </c>
      <c r="CB62" s="12" t="s">
        <v>2306</v>
      </c>
      <c r="CC62" s="12" t="s">
        <v>2306</v>
      </c>
      <c r="CD62" s="12" t="s">
        <v>2306</v>
      </c>
      <c r="CE62" s="12" t="s">
        <v>2306</v>
      </c>
      <c r="CF62" s="12" t="s">
        <v>2306</v>
      </c>
      <c r="CG62" s="12" t="s">
        <v>2306</v>
      </c>
      <c r="CH62" s="12" t="s">
        <v>2306</v>
      </c>
      <c r="CI62" s="12" t="s">
        <v>2306</v>
      </c>
      <c r="CJ62" s="12" t="s">
        <v>2306</v>
      </c>
      <c r="CK62" s="12" t="s">
        <v>2306</v>
      </c>
      <c r="CL62" s="12" t="s">
        <v>2306</v>
      </c>
      <c r="CM62" s="12" t="s">
        <v>2306</v>
      </c>
      <c r="CN62" s="12" t="s">
        <v>2306</v>
      </c>
      <c r="CO62" s="12" t="s">
        <v>2306</v>
      </c>
      <c r="CP62" s="12" t="s">
        <v>2306</v>
      </c>
      <c r="CQ62" s="12" t="s">
        <v>2306</v>
      </c>
      <c r="CR62" s="12" t="s">
        <v>2306</v>
      </c>
      <c r="CS62" s="12" t="s">
        <v>2306</v>
      </c>
      <c r="CT62" s="12" t="s">
        <v>2306</v>
      </c>
      <c r="CU62" s="12" t="s">
        <v>2306</v>
      </c>
      <c r="CV62" s="12" t="s">
        <v>2306</v>
      </c>
      <c r="CW62" s="12" t="s">
        <v>2306</v>
      </c>
      <c r="CX62" s="12" t="s">
        <v>2306</v>
      </c>
      <c r="CY62" s="12" t="s">
        <v>2306</v>
      </c>
      <c r="CZ62" s="12" t="s">
        <v>2306</v>
      </c>
      <c r="DA62" s="12" t="s">
        <v>2306</v>
      </c>
      <c r="DB62" s="12" t="s">
        <v>2306</v>
      </c>
      <c r="DC62" s="12" t="s">
        <v>2306</v>
      </c>
      <c r="DD62" s="12" t="s">
        <v>2306</v>
      </c>
      <c r="DE62" s="12" t="s">
        <v>2306</v>
      </c>
      <c r="DF62" s="12" t="s">
        <v>2306</v>
      </c>
      <c r="DG62" s="12" t="s">
        <v>2306</v>
      </c>
      <c r="DH62" s="12" t="s">
        <v>2306</v>
      </c>
      <c r="DI62" s="12" t="s">
        <v>2306</v>
      </c>
      <c r="DJ62" s="17" t="s">
        <v>2306</v>
      </c>
    </row>
    <row r="63" s="1" customFormat="1" ht="15.4" customHeight="1" spans="1:114">
      <c r="A63" s="10" t="s">
        <v>2887</v>
      </c>
      <c r="B63" s="11"/>
      <c r="C63" s="11"/>
      <c r="D63" s="11" t="s">
        <v>2888</v>
      </c>
      <c r="E63" s="9">
        <v>30600</v>
      </c>
      <c r="F63" s="12" t="s">
        <v>2306</v>
      </c>
      <c r="G63" s="12" t="s">
        <v>2306</v>
      </c>
      <c r="H63" s="12" t="s">
        <v>2306</v>
      </c>
      <c r="I63" s="12" t="s">
        <v>2306</v>
      </c>
      <c r="J63" s="12" t="s">
        <v>2306</v>
      </c>
      <c r="K63" s="12" t="s">
        <v>2306</v>
      </c>
      <c r="L63" s="12" t="s">
        <v>2306</v>
      </c>
      <c r="M63" s="12" t="s">
        <v>2306</v>
      </c>
      <c r="N63" s="12" t="s">
        <v>2306</v>
      </c>
      <c r="O63" s="12" t="s">
        <v>2306</v>
      </c>
      <c r="P63" s="12" t="s">
        <v>2306</v>
      </c>
      <c r="Q63" s="12" t="s">
        <v>2306</v>
      </c>
      <c r="R63" s="12" t="s">
        <v>2306</v>
      </c>
      <c r="S63" s="12" t="s">
        <v>2306</v>
      </c>
      <c r="T63" s="9">
        <v>30600</v>
      </c>
      <c r="U63" s="9">
        <v>6903.5</v>
      </c>
      <c r="V63" s="12" t="s">
        <v>2306</v>
      </c>
      <c r="W63" s="12" t="s">
        <v>2306</v>
      </c>
      <c r="X63" s="12" t="s">
        <v>2306</v>
      </c>
      <c r="Y63" s="9">
        <v>1000</v>
      </c>
      <c r="Z63" s="12" t="s">
        <v>2306</v>
      </c>
      <c r="AA63" s="12" t="s">
        <v>2306</v>
      </c>
      <c r="AB63" s="12" t="s">
        <v>2306</v>
      </c>
      <c r="AC63" s="12" t="s">
        <v>2306</v>
      </c>
      <c r="AD63" s="12" t="s">
        <v>2306</v>
      </c>
      <c r="AE63" s="12" t="s">
        <v>2306</v>
      </c>
      <c r="AF63" s="9">
        <v>22696.5</v>
      </c>
      <c r="AG63" s="12" t="s">
        <v>2306</v>
      </c>
      <c r="AH63" s="12" t="s">
        <v>2306</v>
      </c>
      <c r="AI63" s="12" t="s">
        <v>2306</v>
      </c>
      <c r="AJ63" s="12" t="s">
        <v>2306</v>
      </c>
      <c r="AK63" s="12" t="s">
        <v>2306</v>
      </c>
      <c r="AL63" s="12" t="s">
        <v>2306</v>
      </c>
      <c r="AM63" s="12" t="s">
        <v>2306</v>
      </c>
      <c r="AN63" s="12" t="s">
        <v>2306</v>
      </c>
      <c r="AO63" s="12" t="s">
        <v>2306</v>
      </c>
      <c r="AP63" s="12" t="s">
        <v>2306</v>
      </c>
      <c r="AQ63" s="12" t="s">
        <v>2306</v>
      </c>
      <c r="AR63" s="12" t="s">
        <v>2306</v>
      </c>
      <c r="AS63" s="12" t="s">
        <v>2306</v>
      </c>
      <c r="AT63" s="12" t="s">
        <v>2306</v>
      </c>
      <c r="AU63" s="12" t="s">
        <v>2306</v>
      </c>
      <c r="AV63" s="12" t="s">
        <v>2306</v>
      </c>
      <c r="AW63" s="12" t="s">
        <v>2306</v>
      </c>
      <c r="AX63" s="12" t="s">
        <v>2306</v>
      </c>
      <c r="AY63" s="12" t="s">
        <v>2306</v>
      </c>
      <c r="AZ63" s="12" t="s">
        <v>2306</v>
      </c>
      <c r="BA63" s="12" t="s">
        <v>2306</v>
      </c>
      <c r="BB63" s="12" t="s">
        <v>2306</v>
      </c>
      <c r="BC63" s="12" t="s">
        <v>2306</v>
      </c>
      <c r="BD63" s="12" t="s">
        <v>2306</v>
      </c>
      <c r="BE63" s="12" t="s">
        <v>2306</v>
      </c>
      <c r="BF63" s="12" t="s">
        <v>2306</v>
      </c>
      <c r="BG63" s="12" t="s">
        <v>2306</v>
      </c>
      <c r="BH63" s="12" t="s">
        <v>2306</v>
      </c>
      <c r="BI63" s="12" t="s">
        <v>2306</v>
      </c>
      <c r="BJ63" s="12" t="s">
        <v>2306</v>
      </c>
      <c r="BK63" s="12" t="s">
        <v>2306</v>
      </c>
      <c r="BL63" s="12" t="s">
        <v>2306</v>
      </c>
      <c r="BM63" s="12" t="s">
        <v>2306</v>
      </c>
      <c r="BN63" s="12" t="s">
        <v>2306</v>
      </c>
      <c r="BO63" s="12" t="s">
        <v>2306</v>
      </c>
      <c r="BP63" s="12" t="s">
        <v>2306</v>
      </c>
      <c r="BQ63" s="12" t="s">
        <v>2306</v>
      </c>
      <c r="BR63" s="12" t="s">
        <v>2306</v>
      </c>
      <c r="BS63" s="12" t="s">
        <v>2306</v>
      </c>
      <c r="BT63" s="12" t="s">
        <v>2306</v>
      </c>
      <c r="BU63" s="12" t="s">
        <v>2306</v>
      </c>
      <c r="BV63" s="12" t="s">
        <v>2306</v>
      </c>
      <c r="BW63" s="12" t="s">
        <v>2306</v>
      </c>
      <c r="BX63" s="12" t="s">
        <v>2306</v>
      </c>
      <c r="BY63" s="12" t="s">
        <v>2306</v>
      </c>
      <c r="BZ63" s="12" t="s">
        <v>2306</v>
      </c>
      <c r="CA63" s="12" t="s">
        <v>2306</v>
      </c>
      <c r="CB63" s="12" t="s">
        <v>2306</v>
      </c>
      <c r="CC63" s="12" t="s">
        <v>2306</v>
      </c>
      <c r="CD63" s="12" t="s">
        <v>2306</v>
      </c>
      <c r="CE63" s="12" t="s">
        <v>2306</v>
      </c>
      <c r="CF63" s="12" t="s">
        <v>2306</v>
      </c>
      <c r="CG63" s="12" t="s">
        <v>2306</v>
      </c>
      <c r="CH63" s="12" t="s">
        <v>2306</v>
      </c>
      <c r="CI63" s="12" t="s">
        <v>2306</v>
      </c>
      <c r="CJ63" s="12" t="s">
        <v>2306</v>
      </c>
      <c r="CK63" s="12" t="s">
        <v>2306</v>
      </c>
      <c r="CL63" s="12" t="s">
        <v>2306</v>
      </c>
      <c r="CM63" s="12" t="s">
        <v>2306</v>
      </c>
      <c r="CN63" s="12" t="s">
        <v>2306</v>
      </c>
      <c r="CO63" s="12" t="s">
        <v>2306</v>
      </c>
      <c r="CP63" s="12" t="s">
        <v>2306</v>
      </c>
      <c r="CQ63" s="12" t="s">
        <v>2306</v>
      </c>
      <c r="CR63" s="12" t="s">
        <v>2306</v>
      </c>
      <c r="CS63" s="12" t="s">
        <v>2306</v>
      </c>
      <c r="CT63" s="12" t="s">
        <v>2306</v>
      </c>
      <c r="CU63" s="12" t="s">
        <v>2306</v>
      </c>
      <c r="CV63" s="12" t="s">
        <v>2306</v>
      </c>
      <c r="CW63" s="12" t="s">
        <v>2306</v>
      </c>
      <c r="CX63" s="12" t="s">
        <v>2306</v>
      </c>
      <c r="CY63" s="12" t="s">
        <v>2306</v>
      </c>
      <c r="CZ63" s="12" t="s">
        <v>2306</v>
      </c>
      <c r="DA63" s="12" t="s">
        <v>2306</v>
      </c>
      <c r="DB63" s="12" t="s">
        <v>2306</v>
      </c>
      <c r="DC63" s="12" t="s">
        <v>2306</v>
      </c>
      <c r="DD63" s="12" t="s">
        <v>2306</v>
      </c>
      <c r="DE63" s="12" t="s">
        <v>2306</v>
      </c>
      <c r="DF63" s="12" t="s">
        <v>2306</v>
      </c>
      <c r="DG63" s="12" t="s">
        <v>2306</v>
      </c>
      <c r="DH63" s="12" t="s">
        <v>2306</v>
      </c>
      <c r="DI63" s="12" t="s">
        <v>2306</v>
      </c>
      <c r="DJ63" s="17" t="s">
        <v>2306</v>
      </c>
    </row>
    <row r="64" s="1" customFormat="1" ht="15.4" customHeight="1" spans="1:114">
      <c r="A64" s="10" t="s">
        <v>2889</v>
      </c>
      <c r="B64" s="11"/>
      <c r="C64" s="11"/>
      <c r="D64" s="11" t="s">
        <v>2890</v>
      </c>
      <c r="E64" s="9">
        <v>2612068.72</v>
      </c>
      <c r="F64" s="9">
        <v>1325080.08</v>
      </c>
      <c r="G64" s="9">
        <v>856197.35</v>
      </c>
      <c r="H64" s="9">
        <v>98652.35</v>
      </c>
      <c r="I64" s="9">
        <v>23578</v>
      </c>
      <c r="J64" s="12" t="s">
        <v>2306</v>
      </c>
      <c r="K64" s="9">
        <v>99952</v>
      </c>
      <c r="L64" s="9">
        <v>86352.35</v>
      </c>
      <c r="M64" s="9">
        <v>37985.21</v>
      </c>
      <c r="N64" s="9">
        <v>37854.29</v>
      </c>
      <c r="O64" s="12" t="s">
        <v>2306</v>
      </c>
      <c r="P64" s="9">
        <v>18521.27</v>
      </c>
      <c r="Q64" s="9">
        <v>65987.26</v>
      </c>
      <c r="R64" s="12" t="s">
        <v>2306</v>
      </c>
      <c r="S64" s="12" t="s">
        <v>2306</v>
      </c>
      <c r="T64" s="9">
        <v>777552.52</v>
      </c>
      <c r="U64" s="9">
        <v>164005.62</v>
      </c>
      <c r="V64" s="9">
        <v>53408</v>
      </c>
      <c r="W64" s="12" t="s">
        <v>2306</v>
      </c>
      <c r="X64" s="12" t="s">
        <v>2306</v>
      </c>
      <c r="Y64" s="9">
        <v>12562.32</v>
      </c>
      <c r="Z64" s="9">
        <v>25698.37</v>
      </c>
      <c r="AA64" s="9">
        <v>20553</v>
      </c>
      <c r="AB64" s="12" t="s">
        <v>2306</v>
      </c>
      <c r="AC64" s="9">
        <v>56982.25</v>
      </c>
      <c r="AD64" s="9">
        <v>96131.02</v>
      </c>
      <c r="AE64" s="12" t="s">
        <v>2306</v>
      </c>
      <c r="AF64" s="9">
        <v>115341.62</v>
      </c>
      <c r="AG64" s="12" t="s">
        <v>2306</v>
      </c>
      <c r="AH64" s="12" t="s">
        <v>2306</v>
      </c>
      <c r="AI64" s="9">
        <v>22568</v>
      </c>
      <c r="AJ64" s="9">
        <v>16357</v>
      </c>
      <c r="AK64" s="9">
        <v>25682</v>
      </c>
      <c r="AL64" s="12" t="s">
        <v>2306</v>
      </c>
      <c r="AM64" s="12" t="s">
        <v>2306</v>
      </c>
      <c r="AN64" s="9">
        <v>46440</v>
      </c>
      <c r="AO64" s="9">
        <v>22793</v>
      </c>
      <c r="AP64" s="9">
        <v>21568</v>
      </c>
      <c r="AQ64" s="9">
        <v>36581</v>
      </c>
      <c r="AR64" s="12" t="s">
        <v>2306</v>
      </c>
      <c r="AS64" s="9">
        <v>39260</v>
      </c>
      <c r="AT64" s="12" t="s">
        <v>2306</v>
      </c>
      <c r="AU64" s="9">
        <v>1621.32</v>
      </c>
      <c r="AV64" s="12" t="s">
        <v>2306</v>
      </c>
      <c r="AW64" s="12" t="s">
        <v>2306</v>
      </c>
      <c r="AX64" s="12" t="s">
        <v>2306</v>
      </c>
      <c r="AY64" s="12" t="s">
        <v>2306</v>
      </c>
      <c r="AZ64" s="12" t="s">
        <v>2306</v>
      </c>
      <c r="BA64" s="12" t="s">
        <v>2306</v>
      </c>
      <c r="BB64" s="12" t="s">
        <v>2306</v>
      </c>
      <c r="BC64" s="12" t="s">
        <v>2306</v>
      </c>
      <c r="BD64" s="12" t="s">
        <v>2306</v>
      </c>
      <c r="BE64" s="12" t="s">
        <v>2306</v>
      </c>
      <c r="BF64" s="12" t="s">
        <v>2306</v>
      </c>
      <c r="BG64" s="12" t="s">
        <v>2306</v>
      </c>
      <c r="BH64" s="12" t="s">
        <v>2306</v>
      </c>
      <c r="BI64" s="12" t="s">
        <v>2306</v>
      </c>
      <c r="BJ64" s="12" t="s">
        <v>2306</v>
      </c>
      <c r="BK64" s="12" t="s">
        <v>2306</v>
      </c>
      <c r="BL64" s="12" t="s">
        <v>2306</v>
      </c>
      <c r="BM64" s="12" t="s">
        <v>2306</v>
      </c>
      <c r="BN64" s="12" t="s">
        <v>2306</v>
      </c>
      <c r="BO64" s="12" t="s">
        <v>2306</v>
      </c>
      <c r="BP64" s="12" t="s">
        <v>2306</v>
      </c>
      <c r="BQ64" s="12" t="s">
        <v>2306</v>
      </c>
      <c r="BR64" s="12" t="s">
        <v>2306</v>
      </c>
      <c r="BS64" s="12" t="s">
        <v>2306</v>
      </c>
      <c r="BT64" s="12" t="s">
        <v>2306</v>
      </c>
      <c r="BU64" s="12" t="s">
        <v>2306</v>
      </c>
      <c r="BV64" s="12" t="s">
        <v>2306</v>
      </c>
      <c r="BW64" s="12" t="s">
        <v>2306</v>
      </c>
      <c r="BX64" s="12" t="s">
        <v>2306</v>
      </c>
      <c r="BY64" s="12" t="s">
        <v>2306</v>
      </c>
      <c r="BZ64" s="12" t="s">
        <v>2306</v>
      </c>
      <c r="CA64" s="9">
        <v>509436.12</v>
      </c>
      <c r="CB64" s="12" t="s">
        <v>2306</v>
      </c>
      <c r="CC64" s="12" t="s">
        <v>2306</v>
      </c>
      <c r="CD64" s="12" t="s">
        <v>2306</v>
      </c>
      <c r="CE64" s="12" t="s">
        <v>2306</v>
      </c>
      <c r="CF64" s="12" t="s">
        <v>2306</v>
      </c>
      <c r="CG64" s="9">
        <v>509436.12</v>
      </c>
      <c r="CH64" s="12" t="s">
        <v>2306</v>
      </c>
      <c r="CI64" s="12" t="s">
        <v>2306</v>
      </c>
      <c r="CJ64" s="12" t="s">
        <v>2306</v>
      </c>
      <c r="CK64" s="12" t="s">
        <v>2306</v>
      </c>
      <c r="CL64" s="12" t="s">
        <v>2306</v>
      </c>
      <c r="CM64" s="12" t="s">
        <v>2306</v>
      </c>
      <c r="CN64" s="12" t="s">
        <v>2306</v>
      </c>
      <c r="CO64" s="12" t="s">
        <v>2306</v>
      </c>
      <c r="CP64" s="12" t="s">
        <v>2306</v>
      </c>
      <c r="CQ64" s="12" t="s">
        <v>2306</v>
      </c>
      <c r="CR64" s="12" t="s">
        <v>2306</v>
      </c>
      <c r="CS64" s="12" t="s">
        <v>2306</v>
      </c>
      <c r="CT64" s="12" t="s">
        <v>2306</v>
      </c>
      <c r="CU64" s="12" t="s">
        <v>2306</v>
      </c>
      <c r="CV64" s="12" t="s">
        <v>2306</v>
      </c>
      <c r="CW64" s="12" t="s">
        <v>2306</v>
      </c>
      <c r="CX64" s="12" t="s">
        <v>2306</v>
      </c>
      <c r="CY64" s="12" t="s">
        <v>2306</v>
      </c>
      <c r="CZ64" s="12" t="s">
        <v>2306</v>
      </c>
      <c r="DA64" s="12" t="s">
        <v>2306</v>
      </c>
      <c r="DB64" s="12" t="s">
        <v>2306</v>
      </c>
      <c r="DC64" s="12" t="s">
        <v>2306</v>
      </c>
      <c r="DD64" s="12" t="s">
        <v>2306</v>
      </c>
      <c r="DE64" s="12" t="s">
        <v>2306</v>
      </c>
      <c r="DF64" s="12" t="s">
        <v>2306</v>
      </c>
      <c r="DG64" s="12" t="s">
        <v>2306</v>
      </c>
      <c r="DH64" s="12" t="s">
        <v>2306</v>
      </c>
      <c r="DI64" s="12" t="s">
        <v>2306</v>
      </c>
      <c r="DJ64" s="17" t="s">
        <v>2306</v>
      </c>
    </row>
    <row r="65" s="1" customFormat="1" ht="15.4" customHeight="1" spans="1:114">
      <c r="A65" s="10" t="s">
        <v>2891</v>
      </c>
      <c r="B65" s="11"/>
      <c r="C65" s="11"/>
      <c r="D65" s="11" t="s">
        <v>2808</v>
      </c>
      <c r="E65" s="9">
        <v>83700</v>
      </c>
      <c r="F65" s="12" t="s">
        <v>2306</v>
      </c>
      <c r="G65" s="12" t="s">
        <v>2306</v>
      </c>
      <c r="H65" s="12" t="s">
        <v>2306</v>
      </c>
      <c r="I65" s="12" t="s">
        <v>2306</v>
      </c>
      <c r="J65" s="12" t="s">
        <v>2306</v>
      </c>
      <c r="K65" s="12" t="s">
        <v>2306</v>
      </c>
      <c r="L65" s="12" t="s">
        <v>2306</v>
      </c>
      <c r="M65" s="12" t="s">
        <v>2306</v>
      </c>
      <c r="N65" s="12" t="s">
        <v>2306</v>
      </c>
      <c r="O65" s="12" t="s">
        <v>2306</v>
      </c>
      <c r="P65" s="12" t="s">
        <v>2306</v>
      </c>
      <c r="Q65" s="12" t="s">
        <v>2306</v>
      </c>
      <c r="R65" s="12" t="s">
        <v>2306</v>
      </c>
      <c r="S65" s="12" t="s">
        <v>2306</v>
      </c>
      <c r="T65" s="9">
        <v>83700</v>
      </c>
      <c r="U65" s="9">
        <v>83700</v>
      </c>
      <c r="V65" s="12" t="s">
        <v>2306</v>
      </c>
      <c r="W65" s="12" t="s">
        <v>2306</v>
      </c>
      <c r="X65" s="12" t="s">
        <v>2306</v>
      </c>
      <c r="Y65" s="12" t="s">
        <v>2306</v>
      </c>
      <c r="Z65" s="12" t="s">
        <v>2306</v>
      </c>
      <c r="AA65" s="12" t="s">
        <v>2306</v>
      </c>
      <c r="AB65" s="12" t="s">
        <v>2306</v>
      </c>
      <c r="AC65" s="12" t="s">
        <v>2306</v>
      </c>
      <c r="AD65" s="12" t="s">
        <v>2306</v>
      </c>
      <c r="AE65" s="12" t="s">
        <v>2306</v>
      </c>
      <c r="AF65" s="12" t="s">
        <v>2306</v>
      </c>
      <c r="AG65" s="12" t="s">
        <v>2306</v>
      </c>
      <c r="AH65" s="12" t="s">
        <v>2306</v>
      </c>
      <c r="AI65" s="12" t="s">
        <v>2306</v>
      </c>
      <c r="AJ65" s="12" t="s">
        <v>2306</v>
      </c>
      <c r="AK65" s="12" t="s">
        <v>2306</v>
      </c>
      <c r="AL65" s="12" t="s">
        <v>2306</v>
      </c>
      <c r="AM65" s="12" t="s">
        <v>2306</v>
      </c>
      <c r="AN65" s="12" t="s">
        <v>2306</v>
      </c>
      <c r="AO65" s="12" t="s">
        <v>2306</v>
      </c>
      <c r="AP65" s="12" t="s">
        <v>2306</v>
      </c>
      <c r="AQ65" s="12" t="s">
        <v>2306</v>
      </c>
      <c r="AR65" s="12" t="s">
        <v>2306</v>
      </c>
      <c r="AS65" s="12" t="s">
        <v>2306</v>
      </c>
      <c r="AT65" s="12" t="s">
        <v>2306</v>
      </c>
      <c r="AU65" s="12" t="s">
        <v>2306</v>
      </c>
      <c r="AV65" s="12" t="s">
        <v>2306</v>
      </c>
      <c r="AW65" s="12" t="s">
        <v>2306</v>
      </c>
      <c r="AX65" s="12" t="s">
        <v>2306</v>
      </c>
      <c r="AY65" s="12" t="s">
        <v>2306</v>
      </c>
      <c r="AZ65" s="12" t="s">
        <v>2306</v>
      </c>
      <c r="BA65" s="12" t="s">
        <v>2306</v>
      </c>
      <c r="BB65" s="12" t="s">
        <v>2306</v>
      </c>
      <c r="BC65" s="12" t="s">
        <v>2306</v>
      </c>
      <c r="BD65" s="12" t="s">
        <v>2306</v>
      </c>
      <c r="BE65" s="12" t="s">
        <v>2306</v>
      </c>
      <c r="BF65" s="12" t="s">
        <v>2306</v>
      </c>
      <c r="BG65" s="12" t="s">
        <v>2306</v>
      </c>
      <c r="BH65" s="12" t="s">
        <v>2306</v>
      </c>
      <c r="BI65" s="12" t="s">
        <v>2306</v>
      </c>
      <c r="BJ65" s="12" t="s">
        <v>2306</v>
      </c>
      <c r="BK65" s="12" t="s">
        <v>2306</v>
      </c>
      <c r="BL65" s="12" t="s">
        <v>2306</v>
      </c>
      <c r="BM65" s="12" t="s">
        <v>2306</v>
      </c>
      <c r="BN65" s="12" t="s">
        <v>2306</v>
      </c>
      <c r="BO65" s="12" t="s">
        <v>2306</v>
      </c>
      <c r="BP65" s="12" t="s">
        <v>2306</v>
      </c>
      <c r="BQ65" s="12" t="s">
        <v>2306</v>
      </c>
      <c r="BR65" s="12" t="s">
        <v>2306</v>
      </c>
      <c r="BS65" s="12" t="s">
        <v>2306</v>
      </c>
      <c r="BT65" s="12" t="s">
        <v>2306</v>
      </c>
      <c r="BU65" s="12" t="s">
        <v>2306</v>
      </c>
      <c r="BV65" s="12" t="s">
        <v>2306</v>
      </c>
      <c r="BW65" s="12" t="s">
        <v>2306</v>
      </c>
      <c r="BX65" s="12" t="s">
        <v>2306</v>
      </c>
      <c r="BY65" s="12" t="s">
        <v>2306</v>
      </c>
      <c r="BZ65" s="12" t="s">
        <v>2306</v>
      </c>
      <c r="CA65" s="12" t="s">
        <v>2306</v>
      </c>
      <c r="CB65" s="12" t="s">
        <v>2306</v>
      </c>
      <c r="CC65" s="12" t="s">
        <v>2306</v>
      </c>
      <c r="CD65" s="12" t="s">
        <v>2306</v>
      </c>
      <c r="CE65" s="12" t="s">
        <v>2306</v>
      </c>
      <c r="CF65" s="12" t="s">
        <v>2306</v>
      </c>
      <c r="CG65" s="12" t="s">
        <v>2306</v>
      </c>
      <c r="CH65" s="12" t="s">
        <v>2306</v>
      </c>
      <c r="CI65" s="12" t="s">
        <v>2306</v>
      </c>
      <c r="CJ65" s="12" t="s">
        <v>2306</v>
      </c>
      <c r="CK65" s="12" t="s">
        <v>2306</v>
      </c>
      <c r="CL65" s="12" t="s">
        <v>2306</v>
      </c>
      <c r="CM65" s="12" t="s">
        <v>2306</v>
      </c>
      <c r="CN65" s="12" t="s">
        <v>2306</v>
      </c>
      <c r="CO65" s="12" t="s">
        <v>2306</v>
      </c>
      <c r="CP65" s="12" t="s">
        <v>2306</v>
      </c>
      <c r="CQ65" s="12" t="s">
        <v>2306</v>
      </c>
      <c r="CR65" s="12" t="s">
        <v>2306</v>
      </c>
      <c r="CS65" s="12" t="s">
        <v>2306</v>
      </c>
      <c r="CT65" s="12" t="s">
        <v>2306</v>
      </c>
      <c r="CU65" s="12" t="s">
        <v>2306</v>
      </c>
      <c r="CV65" s="12" t="s">
        <v>2306</v>
      </c>
      <c r="CW65" s="12" t="s">
        <v>2306</v>
      </c>
      <c r="CX65" s="12" t="s">
        <v>2306</v>
      </c>
      <c r="CY65" s="12" t="s">
        <v>2306</v>
      </c>
      <c r="CZ65" s="12" t="s">
        <v>2306</v>
      </c>
      <c r="DA65" s="12" t="s">
        <v>2306</v>
      </c>
      <c r="DB65" s="12" t="s">
        <v>2306</v>
      </c>
      <c r="DC65" s="12" t="s">
        <v>2306</v>
      </c>
      <c r="DD65" s="12" t="s">
        <v>2306</v>
      </c>
      <c r="DE65" s="12" t="s">
        <v>2306</v>
      </c>
      <c r="DF65" s="12" t="s">
        <v>2306</v>
      </c>
      <c r="DG65" s="12" t="s">
        <v>2306</v>
      </c>
      <c r="DH65" s="12" t="s">
        <v>2306</v>
      </c>
      <c r="DI65" s="12" t="s">
        <v>2306</v>
      </c>
      <c r="DJ65" s="17" t="s">
        <v>2306</v>
      </c>
    </row>
    <row r="66" s="1" customFormat="1" ht="15.4" customHeight="1" spans="1:114">
      <c r="A66" s="10" t="s">
        <v>2892</v>
      </c>
      <c r="B66" s="11"/>
      <c r="C66" s="11"/>
      <c r="D66" s="11" t="s">
        <v>2824</v>
      </c>
      <c r="E66" s="9">
        <v>2018932.6</v>
      </c>
      <c r="F66" s="9">
        <v>1325080.08</v>
      </c>
      <c r="G66" s="9">
        <v>856197.35</v>
      </c>
      <c r="H66" s="9">
        <v>98652.35</v>
      </c>
      <c r="I66" s="9">
        <v>23578</v>
      </c>
      <c r="J66" s="12" t="s">
        <v>2306</v>
      </c>
      <c r="K66" s="9">
        <v>99952</v>
      </c>
      <c r="L66" s="9">
        <v>86352.35</v>
      </c>
      <c r="M66" s="9">
        <v>37985.21</v>
      </c>
      <c r="N66" s="9">
        <v>37854.29</v>
      </c>
      <c r="O66" s="12" t="s">
        <v>2306</v>
      </c>
      <c r="P66" s="9">
        <v>18521.27</v>
      </c>
      <c r="Q66" s="9">
        <v>65987.26</v>
      </c>
      <c r="R66" s="12" t="s">
        <v>2306</v>
      </c>
      <c r="S66" s="12" t="s">
        <v>2306</v>
      </c>
      <c r="T66" s="9">
        <v>693852.52</v>
      </c>
      <c r="U66" s="9">
        <v>80305.62</v>
      </c>
      <c r="V66" s="9">
        <v>53408</v>
      </c>
      <c r="W66" s="12" t="s">
        <v>2306</v>
      </c>
      <c r="X66" s="12" t="s">
        <v>2306</v>
      </c>
      <c r="Y66" s="9">
        <v>12562.32</v>
      </c>
      <c r="Z66" s="9">
        <v>25698.37</v>
      </c>
      <c r="AA66" s="9">
        <v>20553</v>
      </c>
      <c r="AB66" s="12" t="s">
        <v>2306</v>
      </c>
      <c r="AC66" s="9">
        <v>56982.25</v>
      </c>
      <c r="AD66" s="9">
        <v>96131.02</v>
      </c>
      <c r="AE66" s="12" t="s">
        <v>2306</v>
      </c>
      <c r="AF66" s="9">
        <v>115341.62</v>
      </c>
      <c r="AG66" s="12" t="s">
        <v>2306</v>
      </c>
      <c r="AH66" s="12" t="s">
        <v>2306</v>
      </c>
      <c r="AI66" s="9">
        <v>22568</v>
      </c>
      <c r="AJ66" s="9">
        <v>16357</v>
      </c>
      <c r="AK66" s="9">
        <v>25682</v>
      </c>
      <c r="AL66" s="12" t="s">
        <v>2306</v>
      </c>
      <c r="AM66" s="12" t="s">
        <v>2306</v>
      </c>
      <c r="AN66" s="9">
        <v>46440</v>
      </c>
      <c r="AO66" s="9">
        <v>22793</v>
      </c>
      <c r="AP66" s="9">
        <v>21568</v>
      </c>
      <c r="AQ66" s="9">
        <v>36581</v>
      </c>
      <c r="AR66" s="12" t="s">
        <v>2306</v>
      </c>
      <c r="AS66" s="9">
        <v>39260</v>
      </c>
      <c r="AT66" s="12" t="s">
        <v>2306</v>
      </c>
      <c r="AU66" s="9">
        <v>1621.32</v>
      </c>
      <c r="AV66" s="12" t="s">
        <v>2306</v>
      </c>
      <c r="AW66" s="12" t="s">
        <v>2306</v>
      </c>
      <c r="AX66" s="12" t="s">
        <v>2306</v>
      </c>
      <c r="AY66" s="12" t="s">
        <v>2306</v>
      </c>
      <c r="AZ66" s="12" t="s">
        <v>2306</v>
      </c>
      <c r="BA66" s="12" t="s">
        <v>2306</v>
      </c>
      <c r="BB66" s="12" t="s">
        <v>2306</v>
      </c>
      <c r="BC66" s="12" t="s">
        <v>2306</v>
      </c>
      <c r="BD66" s="12" t="s">
        <v>2306</v>
      </c>
      <c r="BE66" s="12" t="s">
        <v>2306</v>
      </c>
      <c r="BF66" s="12" t="s">
        <v>2306</v>
      </c>
      <c r="BG66" s="12" t="s">
        <v>2306</v>
      </c>
      <c r="BH66" s="12" t="s">
        <v>2306</v>
      </c>
      <c r="BI66" s="12" t="s">
        <v>2306</v>
      </c>
      <c r="BJ66" s="12" t="s">
        <v>2306</v>
      </c>
      <c r="BK66" s="12" t="s">
        <v>2306</v>
      </c>
      <c r="BL66" s="12" t="s">
        <v>2306</v>
      </c>
      <c r="BM66" s="12" t="s">
        <v>2306</v>
      </c>
      <c r="BN66" s="12" t="s">
        <v>2306</v>
      </c>
      <c r="BO66" s="12" t="s">
        <v>2306</v>
      </c>
      <c r="BP66" s="12" t="s">
        <v>2306</v>
      </c>
      <c r="BQ66" s="12" t="s">
        <v>2306</v>
      </c>
      <c r="BR66" s="12" t="s">
        <v>2306</v>
      </c>
      <c r="BS66" s="12" t="s">
        <v>2306</v>
      </c>
      <c r="BT66" s="12" t="s">
        <v>2306</v>
      </c>
      <c r="BU66" s="12" t="s">
        <v>2306</v>
      </c>
      <c r="BV66" s="12" t="s">
        <v>2306</v>
      </c>
      <c r="BW66" s="12" t="s">
        <v>2306</v>
      </c>
      <c r="BX66" s="12" t="s">
        <v>2306</v>
      </c>
      <c r="BY66" s="12" t="s">
        <v>2306</v>
      </c>
      <c r="BZ66" s="12" t="s">
        <v>2306</v>
      </c>
      <c r="CA66" s="12" t="s">
        <v>2306</v>
      </c>
      <c r="CB66" s="12" t="s">
        <v>2306</v>
      </c>
      <c r="CC66" s="12" t="s">
        <v>2306</v>
      </c>
      <c r="CD66" s="12" t="s">
        <v>2306</v>
      </c>
      <c r="CE66" s="12" t="s">
        <v>2306</v>
      </c>
      <c r="CF66" s="12" t="s">
        <v>2306</v>
      </c>
      <c r="CG66" s="12" t="s">
        <v>2306</v>
      </c>
      <c r="CH66" s="12" t="s">
        <v>2306</v>
      </c>
      <c r="CI66" s="12" t="s">
        <v>2306</v>
      </c>
      <c r="CJ66" s="12" t="s">
        <v>2306</v>
      </c>
      <c r="CK66" s="12" t="s">
        <v>2306</v>
      </c>
      <c r="CL66" s="12" t="s">
        <v>2306</v>
      </c>
      <c r="CM66" s="12" t="s">
        <v>2306</v>
      </c>
      <c r="CN66" s="12" t="s">
        <v>2306</v>
      </c>
      <c r="CO66" s="12" t="s">
        <v>2306</v>
      </c>
      <c r="CP66" s="12" t="s">
        <v>2306</v>
      </c>
      <c r="CQ66" s="12" t="s">
        <v>2306</v>
      </c>
      <c r="CR66" s="12" t="s">
        <v>2306</v>
      </c>
      <c r="CS66" s="12" t="s">
        <v>2306</v>
      </c>
      <c r="CT66" s="12" t="s">
        <v>2306</v>
      </c>
      <c r="CU66" s="12" t="s">
        <v>2306</v>
      </c>
      <c r="CV66" s="12" t="s">
        <v>2306</v>
      </c>
      <c r="CW66" s="12" t="s">
        <v>2306</v>
      </c>
      <c r="CX66" s="12" t="s">
        <v>2306</v>
      </c>
      <c r="CY66" s="12" t="s">
        <v>2306</v>
      </c>
      <c r="CZ66" s="12" t="s">
        <v>2306</v>
      </c>
      <c r="DA66" s="12" t="s">
        <v>2306</v>
      </c>
      <c r="DB66" s="12" t="s">
        <v>2306</v>
      </c>
      <c r="DC66" s="12" t="s">
        <v>2306</v>
      </c>
      <c r="DD66" s="12" t="s">
        <v>2306</v>
      </c>
      <c r="DE66" s="12" t="s">
        <v>2306</v>
      </c>
      <c r="DF66" s="12" t="s">
        <v>2306</v>
      </c>
      <c r="DG66" s="12" t="s">
        <v>2306</v>
      </c>
      <c r="DH66" s="12" t="s">
        <v>2306</v>
      </c>
      <c r="DI66" s="12" t="s">
        <v>2306</v>
      </c>
      <c r="DJ66" s="17" t="s">
        <v>2306</v>
      </c>
    </row>
    <row r="67" s="1" customFormat="1" ht="15.4" customHeight="1" spans="1:114">
      <c r="A67" s="10" t="s">
        <v>2893</v>
      </c>
      <c r="B67" s="11"/>
      <c r="C67" s="11"/>
      <c r="D67" s="11" t="s">
        <v>2894</v>
      </c>
      <c r="E67" s="9">
        <v>509436.12</v>
      </c>
      <c r="F67" s="12" t="s">
        <v>2306</v>
      </c>
      <c r="G67" s="12" t="s">
        <v>2306</v>
      </c>
      <c r="H67" s="12" t="s">
        <v>2306</v>
      </c>
      <c r="I67" s="12" t="s">
        <v>2306</v>
      </c>
      <c r="J67" s="12" t="s">
        <v>2306</v>
      </c>
      <c r="K67" s="12" t="s">
        <v>2306</v>
      </c>
      <c r="L67" s="12" t="s">
        <v>2306</v>
      </c>
      <c r="M67" s="12" t="s">
        <v>2306</v>
      </c>
      <c r="N67" s="12" t="s">
        <v>2306</v>
      </c>
      <c r="O67" s="12" t="s">
        <v>2306</v>
      </c>
      <c r="P67" s="12" t="s">
        <v>2306</v>
      </c>
      <c r="Q67" s="12" t="s">
        <v>2306</v>
      </c>
      <c r="R67" s="12" t="s">
        <v>2306</v>
      </c>
      <c r="S67" s="12" t="s">
        <v>2306</v>
      </c>
      <c r="T67" s="12" t="s">
        <v>2306</v>
      </c>
      <c r="U67" s="12" t="s">
        <v>2306</v>
      </c>
      <c r="V67" s="12" t="s">
        <v>2306</v>
      </c>
      <c r="W67" s="12" t="s">
        <v>2306</v>
      </c>
      <c r="X67" s="12" t="s">
        <v>2306</v>
      </c>
      <c r="Y67" s="12" t="s">
        <v>2306</v>
      </c>
      <c r="Z67" s="12" t="s">
        <v>2306</v>
      </c>
      <c r="AA67" s="12" t="s">
        <v>2306</v>
      </c>
      <c r="AB67" s="12" t="s">
        <v>2306</v>
      </c>
      <c r="AC67" s="12" t="s">
        <v>2306</v>
      </c>
      <c r="AD67" s="12" t="s">
        <v>2306</v>
      </c>
      <c r="AE67" s="12" t="s">
        <v>2306</v>
      </c>
      <c r="AF67" s="12" t="s">
        <v>2306</v>
      </c>
      <c r="AG67" s="12" t="s">
        <v>2306</v>
      </c>
      <c r="AH67" s="12" t="s">
        <v>2306</v>
      </c>
      <c r="AI67" s="12" t="s">
        <v>2306</v>
      </c>
      <c r="AJ67" s="12" t="s">
        <v>2306</v>
      </c>
      <c r="AK67" s="12" t="s">
        <v>2306</v>
      </c>
      <c r="AL67" s="12" t="s">
        <v>2306</v>
      </c>
      <c r="AM67" s="12" t="s">
        <v>2306</v>
      </c>
      <c r="AN67" s="12" t="s">
        <v>2306</v>
      </c>
      <c r="AO67" s="12" t="s">
        <v>2306</v>
      </c>
      <c r="AP67" s="12" t="s">
        <v>2306</v>
      </c>
      <c r="AQ67" s="12" t="s">
        <v>2306</v>
      </c>
      <c r="AR67" s="12" t="s">
        <v>2306</v>
      </c>
      <c r="AS67" s="12" t="s">
        <v>2306</v>
      </c>
      <c r="AT67" s="12" t="s">
        <v>2306</v>
      </c>
      <c r="AU67" s="12" t="s">
        <v>2306</v>
      </c>
      <c r="AV67" s="12" t="s">
        <v>2306</v>
      </c>
      <c r="AW67" s="12" t="s">
        <v>2306</v>
      </c>
      <c r="AX67" s="12" t="s">
        <v>2306</v>
      </c>
      <c r="AY67" s="12" t="s">
        <v>2306</v>
      </c>
      <c r="AZ67" s="12" t="s">
        <v>2306</v>
      </c>
      <c r="BA67" s="12" t="s">
        <v>2306</v>
      </c>
      <c r="BB67" s="12" t="s">
        <v>2306</v>
      </c>
      <c r="BC67" s="12" t="s">
        <v>2306</v>
      </c>
      <c r="BD67" s="12" t="s">
        <v>2306</v>
      </c>
      <c r="BE67" s="12" t="s">
        <v>2306</v>
      </c>
      <c r="BF67" s="12" t="s">
        <v>2306</v>
      </c>
      <c r="BG67" s="12" t="s">
        <v>2306</v>
      </c>
      <c r="BH67" s="12" t="s">
        <v>2306</v>
      </c>
      <c r="BI67" s="12" t="s">
        <v>2306</v>
      </c>
      <c r="BJ67" s="12" t="s">
        <v>2306</v>
      </c>
      <c r="BK67" s="12" t="s">
        <v>2306</v>
      </c>
      <c r="BL67" s="12" t="s">
        <v>2306</v>
      </c>
      <c r="BM67" s="12" t="s">
        <v>2306</v>
      </c>
      <c r="BN67" s="12" t="s">
        <v>2306</v>
      </c>
      <c r="BO67" s="12" t="s">
        <v>2306</v>
      </c>
      <c r="BP67" s="12" t="s">
        <v>2306</v>
      </c>
      <c r="BQ67" s="12" t="s">
        <v>2306</v>
      </c>
      <c r="BR67" s="12" t="s">
        <v>2306</v>
      </c>
      <c r="BS67" s="12" t="s">
        <v>2306</v>
      </c>
      <c r="BT67" s="12" t="s">
        <v>2306</v>
      </c>
      <c r="BU67" s="12" t="s">
        <v>2306</v>
      </c>
      <c r="BV67" s="12" t="s">
        <v>2306</v>
      </c>
      <c r="BW67" s="12" t="s">
        <v>2306</v>
      </c>
      <c r="BX67" s="12" t="s">
        <v>2306</v>
      </c>
      <c r="BY67" s="12" t="s">
        <v>2306</v>
      </c>
      <c r="BZ67" s="12" t="s">
        <v>2306</v>
      </c>
      <c r="CA67" s="9">
        <v>509436.12</v>
      </c>
      <c r="CB67" s="12" t="s">
        <v>2306</v>
      </c>
      <c r="CC67" s="12" t="s">
        <v>2306</v>
      </c>
      <c r="CD67" s="12" t="s">
        <v>2306</v>
      </c>
      <c r="CE67" s="12" t="s">
        <v>2306</v>
      </c>
      <c r="CF67" s="12" t="s">
        <v>2306</v>
      </c>
      <c r="CG67" s="9">
        <v>509436.12</v>
      </c>
      <c r="CH67" s="12" t="s">
        <v>2306</v>
      </c>
      <c r="CI67" s="12" t="s">
        <v>2306</v>
      </c>
      <c r="CJ67" s="12" t="s">
        <v>2306</v>
      </c>
      <c r="CK67" s="12" t="s">
        <v>2306</v>
      </c>
      <c r="CL67" s="12" t="s">
        <v>2306</v>
      </c>
      <c r="CM67" s="12" t="s">
        <v>2306</v>
      </c>
      <c r="CN67" s="12" t="s">
        <v>2306</v>
      </c>
      <c r="CO67" s="12" t="s">
        <v>2306</v>
      </c>
      <c r="CP67" s="12" t="s">
        <v>2306</v>
      </c>
      <c r="CQ67" s="12" t="s">
        <v>2306</v>
      </c>
      <c r="CR67" s="12" t="s">
        <v>2306</v>
      </c>
      <c r="CS67" s="12" t="s">
        <v>2306</v>
      </c>
      <c r="CT67" s="12" t="s">
        <v>2306</v>
      </c>
      <c r="CU67" s="12" t="s">
        <v>2306</v>
      </c>
      <c r="CV67" s="12" t="s">
        <v>2306</v>
      </c>
      <c r="CW67" s="12" t="s">
        <v>2306</v>
      </c>
      <c r="CX67" s="12" t="s">
        <v>2306</v>
      </c>
      <c r="CY67" s="12" t="s">
        <v>2306</v>
      </c>
      <c r="CZ67" s="12" t="s">
        <v>2306</v>
      </c>
      <c r="DA67" s="12" t="s">
        <v>2306</v>
      </c>
      <c r="DB67" s="12" t="s">
        <v>2306</v>
      </c>
      <c r="DC67" s="12" t="s">
        <v>2306</v>
      </c>
      <c r="DD67" s="12" t="s">
        <v>2306</v>
      </c>
      <c r="DE67" s="12" t="s">
        <v>2306</v>
      </c>
      <c r="DF67" s="12" t="s">
        <v>2306</v>
      </c>
      <c r="DG67" s="12" t="s">
        <v>2306</v>
      </c>
      <c r="DH67" s="12" t="s">
        <v>2306</v>
      </c>
      <c r="DI67" s="12" t="s">
        <v>2306</v>
      </c>
      <c r="DJ67" s="17" t="s">
        <v>2306</v>
      </c>
    </row>
    <row r="68" s="1" customFormat="1" ht="15.4" customHeight="1" spans="1:114">
      <c r="A68" s="10" t="s">
        <v>2895</v>
      </c>
      <c r="B68" s="11"/>
      <c r="C68" s="11"/>
      <c r="D68" s="11" t="s">
        <v>2896</v>
      </c>
      <c r="E68" s="9">
        <v>688095.72</v>
      </c>
      <c r="F68" s="9">
        <v>260026.04</v>
      </c>
      <c r="G68" s="9">
        <v>178192.04</v>
      </c>
      <c r="H68" s="12" t="s">
        <v>2306</v>
      </c>
      <c r="I68" s="12" t="s">
        <v>2306</v>
      </c>
      <c r="J68" s="12" t="s">
        <v>2306</v>
      </c>
      <c r="K68" s="12" t="s">
        <v>2306</v>
      </c>
      <c r="L68" s="9">
        <v>21652</v>
      </c>
      <c r="M68" s="12" t="s">
        <v>2306</v>
      </c>
      <c r="N68" s="9">
        <v>18652</v>
      </c>
      <c r="O68" s="12" t="s">
        <v>2306</v>
      </c>
      <c r="P68" s="9">
        <v>9872</v>
      </c>
      <c r="Q68" s="9">
        <v>31658</v>
      </c>
      <c r="R68" s="12" t="s">
        <v>2306</v>
      </c>
      <c r="S68" s="12" t="s">
        <v>2306</v>
      </c>
      <c r="T68" s="9">
        <v>428069.68</v>
      </c>
      <c r="U68" s="9">
        <v>60576</v>
      </c>
      <c r="V68" s="9">
        <v>39966</v>
      </c>
      <c r="W68" s="12" t="s">
        <v>2306</v>
      </c>
      <c r="X68" s="12" t="s">
        <v>2306</v>
      </c>
      <c r="Y68" s="12" t="s">
        <v>2306</v>
      </c>
      <c r="Z68" s="9">
        <v>8962</v>
      </c>
      <c r="AA68" s="9">
        <v>8140</v>
      </c>
      <c r="AB68" s="12" t="s">
        <v>2306</v>
      </c>
      <c r="AC68" s="12" t="s">
        <v>2306</v>
      </c>
      <c r="AD68" s="9">
        <v>78047.68</v>
      </c>
      <c r="AE68" s="12" t="s">
        <v>2306</v>
      </c>
      <c r="AF68" s="9">
        <v>37530</v>
      </c>
      <c r="AG68" s="12" t="s">
        <v>2306</v>
      </c>
      <c r="AH68" s="12" t="s">
        <v>2306</v>
      </c>
      <c r="AI68" s="9">
        <v>31587</v>
      </c>
      <c r="AJ68" s="9">
        <v>43298.35</v>
      </c>
      <c r="AK68" s="12" t="s">
        <v>2306</v>
      </c>
      <c r="AL68" s="12" t="s">
        <v>2306</v>
      </c>
      <c r="AM68" s="12" t="s">
        <v>2306</v>
      </c>
      <c r="AN68" s="9">
        <v>11532</v>
      </c>
      <c r="AO68" s="12" t="s">
        <v>2306</v>
      </c>
      <c r="AP68" s="9">
        <v>8956</v>
      </c>
      <c r="AQ68" s="9">
        <v>21762</v>
      </c>
      <c r="AR68" s="9">
        <v>15986.35</v>
      </c>
      <c r="AS68" s="9">
        <v>61726.3</v>
      </c>
      <c r="AT68" s="12" t="s">
        <v>2306</v>
      </c>
      <c r="AU68" s="12" t="s">
        <v>2306</v>
      </c>
      <c r="AV68" s="12" t="s">
        <v>2306</v>
      </c>
      <c r="AW68" s="12" t="s">
        <v>2306</v>
      </c>
      <c r="AX68" s="12" t="s">
        <v>2306</v>
      </c>
      <c r="AY68" s="12" t="s">
        <v>2306</v>
      </c>
      <c r="AZ68" s="12" t="s">
        <v>2306</v>
      </c>
      <c r="BA68" s="12" t="s">
        <v>2306</v>
      </c>
      <c r="BB68" s="12" t="s">
        <v>2306</v>
      </c>
      <c r="BC68" s="12" t="s">
        <v>2306</v>
      </c>
      <c r="BD68" s="12" t="s">
        <v>2306</v>
      </c>
      <c r="BE68" s="12" t="s">
        <v>2306</v>
      </c>
      <c r="BF68" s="12" t="s">
        <v>2306</v>
      </c>
      <c r="BG68" s="12" t="s">
        <v>2306</v>
      </c>
      <c r="BH68" s="12" t="s">
        <v>2306</v>
      </c>
      <c r="BI68" s="12" t="s">
        <v>2306</v>
      </c>
      <c r="BJ68" s="12" t="s">
        <v>2306</v>
      </c>
      <c r="BK68" s="12" t="s">
        <v>2306</v>
      </c>
      <c r="BL68" s="12" t="s">
        <v>2306</v>
      </c>
      <c r="BM68" s="12" t="s">
        <v>2306</v>
      </c>
      <c r="BN68" s="12" t="s">
        <v>2306</v>
      </c>
      <c r="BO68" s="12" t="s">
        <v>2306</v>
      </c>
      <c r="BP68" s="12" t="s">
        <v>2306</v>
      </c>
      <c r="BQ68" s="12" t="s">
        <v>2306</v>
      </c>
      <c r="BR68" s="12" t="s">
        <v>2306</v>
      </c>
      <c r="BS68" s="12" t="s">
        <v>2306</v>
      </c>
      <c r="BT68" s="12" t="s">
        <v>2306</v>
      </c>
      <c r="BU68" s="12" t="s">
        <v>2306</v>
      </c>
      <c r="BV68" s="12" t="s">
        <v>2306</v>
      </c>
      <c r="BW68" s="12" t="s">
        <v>2306</v>
      </c>
      <c r="BX68" s="12" t="s">
        <v>2306</v>
      </c>
      <c r="BY68" s="12" t="s">
        <v>2306</v>
      </c>
      <c r="BZ68" s="12" t="s">
        <v>2306</v>
      </c>
      <c r="CA68" s="12" t="s">
        <v>2306</v>
      </c>
      <c r="CB68" s="12" t="s">
        <v>2306</v>
      </c>
      <c r="CC68" s="12" t="s">
        <v>2306</v>
      </c>
      <c r="CD68" s="12" t="s">
        <v>2306</v>
      </c>
      <c r="CE68" s="12" t="s">
        <v>2306</v>
      </c>
      <c r="CF68" s="12" t="s">
        <v>2306</v>
      </c>
      <c r="CG68" s="12" t="s">
        <v>2306</v>
      </c>
      <c r="CH68" s="12" t="s">
        <v>2306</v>
      </c>
      <c r="CI68" s="12" t="s">
        <v>2306</v>
      </c>
      <c r="CJ68" s="12" t="s">
        <v>2306</v>
      </c>
      <c r="CK68" s="12" t="s">
        <v>2306</v>
      </c>
      <c r="CL68" s="12" t="s">
        <v>2306</v>
      </c>
      <c r="CM68" s="12" t="s">
        <v>2306</v>
      </c>
      <c r="CN68" s="12" t="s">
        <v>2306</v>
      </c>
      <c r="CO68" s="12" t="s">
        <v>2306</v>
      </c>
      <c r="CP68" s="12" t="s">
        <v>2306</v>
      </c>
      <c r="CQ68" s="12" t="s">
        <v>2306</v>
      </c>
      <c r="CR68" s="12" t="s">
        <v>2306</v>
      </c>
      <c r="CS68" s="12" t="s">
        <v>2306</v>
      </c>
      <c r="CT68" s="12" t="s">
        <v>2306</v>
      </c>
      <c r="CU68" s="12" t="s">
        <v>2306</v>
      </c>
      <c r="CV68" s="12" t="s">
        <v>2306</v>
      </c>
      <c r="CW68" s="12" t="s">
        <v>2306</v>
      </c>
      <c r="CX68" s="12" t="s">
        <v>2306</v>
      </c>
      <c r="CY68" s="12" t="s">
        <v>2306</v>
      </c>
      <c r="CZ68" s="12" t="s">
        <v>2306</v>
      </c>
      <c r="DA68" s="12" t="s">
        <v>2306</v>
      </c>
      <c r="DB68" s="12" t="s">
        <v>2306</v>
      </c>
      <c r="DC68" s="12" t="s">
        <v>2306</v>
      </c>
      <c r="DD68" s="12" t="s">
        <v>2306</v>
      </c>
      <c r="DE68" s="12" t="s">
        <v>2306</v>
      </c>
      <c r="DF68" s="12" t="s">
        <v>2306</v>
      </c>
      <c r="DG68" s="12" t="s">
        <v>2306</v>
      </c>
      <c r="DH68" s="12" t="s">
        <v>2306</v>
      </c>
      <c r="DI68" s="12" t="s">
        <v>2306</v>
      </c>
      <c r="DJ68" s="17" t="s">
        <v>2306</v>
      </c>
    </row>
    <row r="69" s="1" customFormat="1" ht="15.4" customHeight="1" spans="1:114">
      <c r="A69" s="10" t="s">
        <v>2897</v>
      </c>
      <c r="B69" s="11"/>
      <c r="C69" s="11"/>
      <c r="D69" s="11" t="s">
        <v>2808</v>
      </c>
      <c r="E69" s="9">
        <v>234105</v>
      </c>
      <c r="F69" s="12" t="s">
        <v>2306</v>
      </c>
      <c r="G69" s="12" t="s">
        <v>2306</v>
      </c>
      <c r="H69" s="12" t="s">
        <v>2306</v>
      </c>
      <c r="I69" s="12" t="s">
        <v>2306</v>
      </c>
      <c r="J69" s="12" t="s">
        <v>2306</v>
      </c>
      <c r="K69" s="12" t="s">
        <v>2306</v>
      </c>
      <c r="L69" s="12" t="s">
        <v>2306</v>
      </c>
      <c r="M69" s="12" t="s">
        <v>2306</v>
      </c>
      <c r="N69" s="12" t="s">
        <v>2306</v>
      </c>
      <c r="O69" s="12" t="s">
        <v>2306</v>
      </c>
      <c r="P69" s="12" t="s">
        <v>2306</v>
      </c>
      <c r="Q69" s="12" t="s">
        <v>2306</v>
      </c>
      <c r="R69" s="12" t="s">
        <v>2306</v>
      </c>
      <c r="S69" s="12" t="s">
        <v>2306</v>
      </c>
      <c r="T69" s="9">
        <v>234105</v>
      </c>
      <c r="U69" s="9">
        <v>25682</v>
      </c>
      <c r="V69" s="9">
        <v>18652</v>
      </c>
      <c r="W69" s="12" t="s">
        <v>2306</v>
      </c>
      <c r="X69" s="12" t="s">
        <v>2306</v>
      </c>
      <c r="Y69" s="12" t="s">
        <v>2306</v>
      </c>
      <c r="Z69" s="9">
        <v>8962</v>
      </c>
      <c r="AA69" s="9">
        <v>1562</v>
      </c>
      <c r="AB69" s="12" t="s">
        <v>2306</v>
      </c>
      <c r="AC69" s="12" t="s">
        <v>2306</v>
      </c>
      <c r="AD69" s="9">
        <v>32658</v>
      </c>
      <c r="AE69" s="12" t="s">
        <v>2306</v>
      </c>
      <c r="AF69" s="9">
        <v>25178</v>
      </c>
      <c r="AG69" s="12" t="s">
        <v>2306</v>
      </c>
      <c r="AH69" s="12" t="s">
        <v>2306</v>
      </c>
      <c r="AI69" s="9">
        <v>31587</v>
      </c>
      <c r="AJ69" s="9">
        <v>43298.35</v>
      </c>
      <c r="AK69" s="12" t="s">
        <v>2306</v>
      </c>
      <c r="AL69" s="12" t="s">
        <v>2306</v>
      </c>
      <c r="AM69" s="12" t="s">
        <v>2306</v>
      </c>
      <c r="AN69" s="12" t="s">
        <v>2306</v>
      </c>
      <c r="AO69" s="12" t="s">
        <v>2306</v>
      </c>
      <c r="AP69" s="12" t="s">
        <v>2306</v>
      </c>
      <c r="AQ69" s="12" t="s">
        <v>2306</v>
      </c>
      <c r="AR69" s="9">
        <v>15986.35</v>
      </c>
      <c r="AS69" s="9">
        <v>30539.3</v>
      </c>
      <c r="AT69" s="12" t="s">
        <v>2306</v>
      </c>
      <c r="AU69" s="12" t="s">
        <v>2306</v>
      </c>
      <c r="AV69" s="12" t="s">
        <v>2306</v>
      </c>
      <c r="AW69" s="12" t="s">
        <v>2306</v>
      </c>
      <c r="AX69" s="12" t="s">
        <v>2306</v>
      </c>
      <c r="AY69" s="12" t="s">
        <v>2306</v>
      </c>
      <c r="AZ69" s="12" t="s">
        <v>2306</v>
      </c>
      <c r="BA69" s="12" t="s">
        <v>2306</v>
      </c>
      <c r="BB69" s="12" t="s">
        <v>2306</v>
      </c>
      <c r="BC69" s="12" t="s">
        <v>2306</v>
      </c>
      <c r="BD69" s="12" t="s">
        <v>2306</v>
      </c>
      <c r="BE69" s="12" t="s">
        <v>2306</v>
      </c>
      <c r="BF69" s="12" t="s">
        <v>2306</v>
      </c>
      <c r="BG69" s="12" t="s">
        <v>2306</v>
      </c>
      <c r="BH69" s="12" t="s">
        <v>2306</v>
      </c>
      <c r="BI69" s="12" t="s">
        <v>2306</v>
      </c>
      <c r="BJ69" s="12" t="s">
        <v>2306</v>
      </c>
      <c r="BK69" s="12" t="s">
        <v>2306</v>
      </c>
      <c r="BL69" s="12" t="s">
        <v>2306</v>
      </c>
      <c r="BM69" s="12" t="s">
        <v>2306</v>
      </c>
      <c r="BN69" s="12" t="s">
        <v>2306</v>
      </c>
      <c r="BO69" s="12" t="s">
        <v>2306</v>
      </c>
      <c r="BP69" s="12" t="s">
        <v>2306</v>
      </c>
      <c r="BQ69" s="12" t="s">
        <v>2306</v>
      </c>
      <c r="BR69" s="12" t="s">
        <v>2306</v>
      </c>
      <c r="BS69" s="12" t="s">
        <v>2306</v>
      </c>
      <c r="BT69" s="12" t="s">
        <v>2306</v>
      </c>
      <c r="BU69" s="12" t="s">
        <v>2306</v>
      </c>
      <c r="BV69" s="12" t="s">
        <v>2306</v>
      </c>
      <c r="BW69" s="12" t="s">
        <v>2306</v>
      </c>
      <c r="BX69" s="12" t="s">
        <v>2306</v>
      </c>
      <c r="BY69" s="12" t="s">
        <v>2306</v>
      </c>
      <c r="BZ69" s="12" t="s">
        <v>2306</v>
      </c>
      <c r="CA69" s="12" t="s">
        <v>2306</v>
      </c>
      <c r="CB69" s="12" t="s">
        <v>2306</v>
      </c>
      <c r="CC69" s="12" t="s">
        <v>2306</v>
      </c>
      <c r="CD69" s="12" t="s">
        <v>2306</v>
      </c>
      <c r="CE69" s="12" t="s">
        <v>2306</v>
      </c>
      <c r="CF69" s="12" t="s">
        <v>2306</v>
      </c>
      <c r="CG69" s="12" t="s">
        <v>2306</v>
      </c>
      <c r="CH69" s="12" t="s">
        <v>2306</v>
      </c>
      <c r="CI69" s="12" t="s">
        <v>2306</v>
      </c>
      <c r="CJ69" s="12" t="s">
        <v>2306</v>
      </c>
      <c r="CK69" s="12" t="s">
        <v>2306</v>
      </c>
      <c r="CL69" s="12" t="s">
        <v>2306</v>
      </c>
      <c r="CM69" s="12" t="s">
        <v>2306</v>
      </c>
      <c r="CN69" s="12" t="s">
        <v>2306</v>
      </c>
      <c r="CO69" s="12" t="s">
        <v>2306</v>
      </c>
      <c r="CP69" s="12" t="s">
        <v>2306</v>
      </c>
      <c r="CQ69" s="12" t="s">
        <v>2306</v>
      </c>
      <c r="CR69" s="12" t="s">
        <v>2306</v>
      </c>
      <c r="CS69" s="12" t="s">
        <v>2306</v>
      </c>
      <c r="CT69" s="12" t="s">
        <v>2306</v>
      </c>
      <c r="CU69" s="12" t="s">
        <v>2306</v>
      </c>
      <c r="CV69" s="12" t="s">
        <v>2306</v>
      </c>
      <c r="CW69" s="12" t="s">
        <v>2306</v>
      </c>
      <c r="CX69" s="12" t="s">
        <v>2306</v>
      </c>
      <c r="CY69" s="12" t="s">
        <v>2306</v>
      </c>
      <c r="CZ69" s="12" t="s">
        <v>2306</v>
      </c>
      <c r="DA69" s="12" t="s">
        <v>2306</v>
      </c>
      <c r="DB69" s="12" t="s">
        <v>2306</v>
      </c>
      <c r="DC69" s="12" t="s">
        <v>2306</v>
      </c>
      <c r="DD69" s="12" t="s">
        <v>2306</v>
      </c>
      <c r="DE69" s="12" t="s">
        <v>2306</v>
      </c>
      <c r="DF69" s="12" t="s">
        <v>2306</v>
      </c>
      <c r="DG69" s="12" t="s">
        <v>2306</v>
      </c>
      <c r="DH69" s="12" t="s">
        <v>2306</v>
      </c>
      <c r="DI69" s="12" t="s">
        <v>2306</v>
      </c>
      <c r="DJ69" s="17" t="s">
        <v>2306</v>
      </c>
    </row>
    <row r="70" s="1" customFormat="1" ht="15.4" customHeight="1" spans="1:114">
      <c r="A70" s="10" t="s">
        <v>2898</v>
      </c>
      <c r="B70" s="11"/>
      <c r="C70" s="11"/>
      <c r="D70" s="11" t="s">
        <v>2899</v>
      </c>
      <c r="E70" s="9">
        <v>453990.72</v>
      </c>
      <c r="F70" s="9">
        <v>260026.04</v>
      </c>
      <c r="G70" s="9">
        <v>178192.04</v>
      </c>
      <c r="H70" s="12" t="s">
        <v>2306</v>
      </c>
      <c r="I70" s="12" t="s">
        <v>2306</v>
      </c>
      <c r="J70" s="12" t="s">
        <v>2306</v>
      </c>
      <c r="K70" s="12" t="s">
        <v>2306</v>
      </c>
      <c r="L70" s="9">
        <v>21652</v>
      </c>
      <c r="M70" s="12" t="s">
        <v>2306</v>
      </c>
      <c r="N70" s="9">
        <v>18652</v>
      </c>
      <c r="O70" s="12" t="s">
        <v>2306</v>
      </c>
      <c r="P70" s="9">
        <v>9872</v>
      </c>
      <c r="Q70" s="9">
        <v>31658</v>
      </c>
      <c r="R70" s="12" t="s">
        <v>2306</v>
      </c>
      <c r="S70" s="12" t="s">
        <v>2306</v>
      </c>
      <c r="T70" s="9">
        <v>193964.68</v>
      </c>
      <c r="U70" s="9">
        <v>34894</v>
      </c>
      <c r="V70" s="9">
        <v>21314</v>
      </c>
      <c r="W70" s="12" t="s">
        <v>2306</v>
      </c>
      <c r="X70" s="12" t="s">
        <v>2306</v>
      </c>
      <c r="Y70" s="12" t="s">
        <v>2306</v>
      </c>
      <c r="Z70" s="12" t="s">
        <v>2306</v>
      </c>
      <c r="AA70" s="9">
        <v>6578</v>
      </c>
      <c r="AB70" s="12" t="s">
        <v>2306</v>
      </c>
      <c r="AC70" s="12" t="s">
        <v>2306</v>
      </c>
      <c r="AD70" s="9">
        <v>45389.68</v>
      </c>
      <c r="AE70" s="12" t="s">
        <v>2306</v>
      </c>
      <c r="AF70" s="9">
        <v>12352</v>
      </c>
      <c r="AG70" s="12" t="s">
        <v>2306</v>
      </c>
      <c r="AH70" s="12" t="s">
        <v>2306</v>
      </c>
      <c r="AI70" s="12" t="s">
        <v>2306</v>
      </c>
      <c r="AJ70" s="12" t="s">
        <v>2306</v>
      </c>
      <c r="AK70" s="12" t="s">
        <v>2306</v>
      </c>
      <c r="AL70" s="12" t="s">
        <v>2306</v>
      </c>
      <c r="AM70" s="12" t="s">
        <v>2306</v>
      </c>
      <c r="AN70" s="9">
        <v>11532</v>
      </c>
      <c r="AO70" s="12" t="s">
        <v>2306</v>
      </c>
      <c r="AP70" s="9">
        <v>8956</v>
      </c>
      <c r="AQ70" s="9">
        <v>21762</v>
      </c>
      <c r="AR70" s="12" t="s">
        <v>2306</v>
      </c>
      <c r="AS70" s="9">
        <v>31187</v>
      </c>
      <c r="AT70" s="12" t="s">
        <v>2306</v>
      </c>
      <c r="AU70" s="12" t="s">
        <v>2306</v>
      </c>
      <c r="AV70" s="12" t="s">
        <v>2306</v>
      </c>
      <c r="AW70" s="12" t="s">
        <v>2306</v>
      </c>
      <c r="AX70" s="12" t="s">
        <v>2306</v>
      </c>
      <c r="AY70" s="12" t="s">
        <v>2306</v>
      </c>
      <c r="AZ70" s="12" t="s">
        <v>2306</v>
      </c>
      <c r="BA70" s="12" t="s">
        <v>2306</v>
      </c>
      <c r="BB70" s="12" t="s">
        <v>2306</v>
      </c>
      <c r="BC70" s="12" t="s">
        <v>2306</v>
      </c>
      <c r="BD70" s="12" t="s">
        <v>2306</v>
      </c>
      <c r="BE70" s="12" t="s">
        <v>2306</v>
      </c>
      <c r="BF70" s="12" t="s">
        <v>2306</v>
      </c>
      <c r="BG70" s="12" t="s">
        <v>2306</v>
      </c>
      <c r="BH70" s="12" t="s">
        <v>2306</v>
      </c>
      <c r="BI70" s="12" t="s">
        <v>2306</v>
      </c>
      <c r="BJ70" s="12" t="s">
        <v>2306</v>
      </c>
      <c r="BK70" s="12" t="s">
        <v>2306</v>
      </c>
      <c r="BL70" s="12" t="s">
        <v>2306</v>
      </c>
      <c r="BM70" s="12" t="s">
        <v>2306</v>
      </c>
      <c r="BN70" s="12" t="s">
        <v>2306</v>
      </c>
      <c r="BO70" s="12" t="s">
        <v>2306</v>
      </c>
      <c r="BP70" s="12" t="s">
        <v>2306</v>
      </c>
      <c r="BQ70" s="12" t="s">
        <v>2306</v>
      </c>
      <c r="BR70" s="12" t="s">
        <v>2306</v>
      </c>
      <c r="BS70" s="12" t="s">
        <v>2306</v>
      </c>
      <c r="BT70" s="12" t="s">
        <v>2306</v>
      </c>
      <c r="BU70" s="12" t="s">
        <v>2306</v>
      </c>
      <c r="BV70" s="12" t="s">
        <v>2306</v>
      </c>
      <c r="BW70" s="12" t="s">
        <v>2306</v>
      </c>
      <c r="BX70" s="12" t="s">
        <v>2306</v>
      </c>
      <c r="BY70" s="12" t="s">
        <v>2306</v>
      </c>
      <c r="BZ70" s="12" t="s">
        <v>2306</v>
      </c>
      <c r="CA70" s="12" t="s">
        <v>2306</v>
      </c>
      <c r="CB70" s="12" t="s">
        <v>2306</v>
      </c>
      <c r="CC70" s="12" t="s">
        <v>2306</v>
      </c>
      <c r="CD70" s="12" t="s">
        <v>2306</v>
      </c>
      <c r="CE70" s="12" t="s">
        <v>2306</v>
      </c>
      <c r="CF70" s="12" t="s">
        <v>2306</v>
      </c>
      <c r="CG70" s="12" t="s">
        <v>2306</v>
      </c>
      <c r="CH70" s="12" t="s">
        <v>2306</v>
      </c>
      <c r="CI70" s="12" t="s">
        <v>2306</v>
      </c>
      <c r="CJ70" s="12" t="s">
        <v>2306</v>
      </c>
      <c r="CK70" s="12" t="s">
        <v>2306</v>
      </c>
      <c r="CL70" s="12" t="s">
        <v>2306</v>
      </c>
      <c r="CM70" s="12" t="s">
        <v>2306</v>
      </c>
      <c r="CN70" s="12" t="s">
        <v>2306</v>
      </c>
      <c r="CO70" s="12" t="s">
        <v>2306</v>
      </c>
      <c r="CP70" s="12" t="s">
        <v>2306</v>
      </c>
      <c r="CQ70" s="12" t="s">
        <v>2306</v>
      </c>
      <c r="CR70" s="12" t="s">
        <v>2306</v>
      </c>
      <c r="CS70" s="12" t="s">
        <v>2306</v>
      </c>
      <c r="CT70" s="12" t="s">
        <v>2306</v>
      </c>
      <c r="CU70" s="12" t="s">
        <v>2306</v>
      </c>
      <c r="CV70" s="12" t="s">
        <v>2306</v>
      </c>
      <c r="CW70" s="12" t="s">
        <v>2306</v>
      </c>
      <c r="CX70" s="12" t="s">
        <v>2306</v>
      </c>
      <c r="CY70" s="12" t="s">
        <v>2306</v>
      </c>
      <c r="CZ70" s="12" t="s">
        <v>2306</v>
      </c>
      <c r="DA70" s="12" t="s">
        <v>2306</v>
      </c>
      <c r="DB70" s="12" t="s">
        <v>2306</v>
      </c>
      <c r="DC70" s="12" t="s">
        <v>2306</v>
      </c>
      <c r="DD70" s="12" t="s">
        <v>2306</v>
      </c>
      <c r="DE70" s="12" t="s">
        <v>2306</v>
      </c>
      <c r="DF70" s="12" t="s">
        <v>2306</v>
      </c>
      <c r="DG70" s="12" t="s">
        <v>2306</v>
      </c>
      <c r="DH70" s="12" t="s">
        <v>2306</v>
      </c>
      <c r="DI70" s="12" t="s">
        <v>2306</v>
      </c>
      <c r="DJ70" s="17" t="s">
        <v>2306</v>
      </c>
    </row>
    <row r="71" s="1" customFormat="1" ht="15.4" customHeight="1" spans="1:114">
      <c r="A71" s="10" t="s">
        <v>2900</v>
      </c>
      <c r="B71" s="11"/>
      <c r="C71" s="11"/>
      <c r="D71" s="11" t="s">
        <v>2901</v>
      </c>
      <c r="E71" s="9">
        <v>4081075.98</v>
      </c>
      <c r="F71" s="9">
        <v>955183.72</v>
      </c>
      <c r="G71" s="9">
        <v>584208.92</v>
      </c>
      <c r="H71" s="9">
        <v>80742.47</v>
      </c>
      <c r="I71" s="9">
        <v>39410</v>
      </c>
      <c r="J71" s="9">
        <v>1057</v>
      </c>
      <c r="K71" s="12" t="s">
        <v>2306</v>
      </c>
      <c r="L71" s="9">
        <v>93700.45</v>
      </c>
      <c r="M71" s="9">
        <v>19936.31</v>
      </c>
      <c r="N71" s="9">
        <v>45364.54</v>
      </c>
      <c r="O71" s="12" t="s">
        <v>2306</v>
      </c>
      <c r="P71" s="9">
        <v>17532.42</v>
      </c>
      <c r="Q71" s="9">
        <v>73231.61</v>
      </c>
      <c r="R71" s="12" t="s">
        <v>2306</v>
      </c>
      <c r="S71" s="12" t="s">
        <v>2306</v>
      </c>
      <c r="T71" s="9">
        <v>3065011.26</v>
      </c>
      <c r="U71" s="9">
        <v>861303.87</v>
      </c>
      <c r="V71" s="9">
        <v>389556.56</v>
      </c>
      <c r="W71" s="12" t="s">
        <v>2306</v>
      </c>
      <c r="X71" s="12" t="s">
        <v>2306</v>
      </c>
      <c r="Y71" s="9">
        <v>878.4</v>
      </c>
      <c r="Z71" s="9">
        <v>5131.33</v>
      </c>
      <c r="AA71" s="9">
        <v>19200.75</v>
      </c>
      <c r="AB71" s="12" t="s">
        <v>2306</v>
      </c>
      <c r="AC71" s="12" t="s">
        <v>2306</v>
      </c>
      <c r="AD71" s="9">
        <v>230916.83</v>
      </c>
      <c r="AE71" s="12" t="s">
        <v>2306</v>
      </c>
      <c r="AF71" s="9">
        <v>242273</v>
      </c>
      <c r="AG71" s="9">
        <v>54730</v>
      </c>
      <c r="AH71" s="9">
        <v>47457.58</v>
      </c>
      <c r="AI71" s="9">
        <v>80453</v>
      </c>
      <c r="AJ71" s="9">
        <v>35383</v>
      </c>
      <c r="AK71" s="9">
        <v>2288</v>
      </c>
      <c r="AL71" s="12" t="s">
        <v>2306</v>
      </c>
      <c r="AM71" s="12" t="s">
        <v>2306</v>
      </c>
      <c r="AN71" s="9">
        <v>365685.4</v>
      </c>
      <c r="AO71" s="9">
        <v>385468</v>
      </c>
      <c r="AP71" s="9">
        <v>29844</v>
      </c>
      <c r="AQ71" s="9">
        <v>53986.32</v>
      </c>
      <c r="AR71" s="9">
        <v>15180</v>
      </c>
      <c r="AS71" s="9">
        <v>61620.32</v>
      </c>
      <c r="AT71" s="12" t="s">
        <v>2306</v>
      </c>
      <c r="AU71" s="9">
        <v>183654.9</v>
      </c>
      <c r="AV71" s="9">
        <v>15792</v>
      </c>
      <c r="AW71" s="12" t="s">
        <v>2306</v>
      </c>
      <c r="AX71" s="9">
        <v>13200</v>
      </c>
      <c r="AY71" s="12" t="s">
        <v>2306</v>
      </c>
      <c r="AZ71" s="12" t="s">
        <v>2306</v>
      </c>
      <c r="BA71" s="9">
        <v>2592</v>
      </c>
      <c r="BB71" s="12" t="s">
        <v>2306</v>
      </c>
      <c r="BC71" s="12" t="s">
        <v>2306</v>
      </c>
      <c r="BD71" s="12" t="s">
        <v>2306</v>
      </c>
      <c r="BE71" s="12" t="s">
        <v>2306</v>
      </c>
      <c r="BF71" s="12" t="s">
        <v>2306</v>
      </c>
      <c r="BG71" s="12" t="s">
        <v>2306</v>
      </c>
      <c r="BH71" s="12" t="s">
        <v>2306</v>
      </c>
      <c r="BI71" s="12" t="s">
        <v>2306</v>
      </c>
      <c r="BJ71" s="12" t="s">
        <v>2306</v>
      </c>
      <c r="BK71" s="12" t="s">
        <v>2306</v>
      </c>
      <c r="BL71" s="12" t="s">
        <v>2306</v>
      </c>
      <c r="BM71" s="12" t="s">
        <v>2306</v>
      </c>
      <c r="BN71" s="12" t="s">
        <v>2306</v>
      </c>
      <c r="BO71" s="12" t="s">
        <v>2306</v>
      </c>
      <c r="BP71" s="12" t="s">
        <v>2306</v>
      </c>
      <c r="BQ71" s="12" t="s">
        <v>2306</v>
      </c>
      <c r="BR71" s="12" t="s">
        <v>2306</v>
      </c>
      <c r="BS71" s="12" t="s">
        <v>2306</v>
      </c>
      <c r="BT71" s="12" t="s">
        <v>2306</v>
      </c>
      <c r="BU71" s="12" t="s">
        <v>2306</v>
      </c>
      <c r="BV71" s="12" t="s">
        <v>2306</v>
      </c>
      <c r="BW71" s="12" t="s">
        <v>2306</v>
      </c>
      <c r="BX71" s="12" t="s">
        <v>2306</v>
      </c>
      <c r="BY71" s="12" t="s">
        <v>2306</v>
      </c>
      <c r="BZ71" s="12" t="s">
        <v>2306</v>
      </c>
      <c r="CA71" s="9">
        <v>45089</v>
      </c>
      <c r="CB71" s="12" t="s">
        <v>2306</v>
      </c>
      <c r="CC71" s="9">
        <v>45089</v>
      </c>
      <c r="CD71" s="12" t="s">
        <v>2306</v>
      </c>
      <c r="CE71" s="12" t="s">
        <v>2306</v>
      </c>
      <c r="CF71" s="12" t="s">
        <v>2306</v>
      </c>
      <c r="CG71" s="12" t="s">
        <v>2306</v>
      </c>
      <c r="CH71" s="12" t="s">
        <v>2306</v>
      </c>
      <c r="CI71" s="12" t="s">
        <v>2306</v>
      </c>
      <c r="CJ71" s="12" t="s">
        <v>2306</v>
      </c>
      <c r="CK71" s="12" t="s">
        <v>2306</v>
      </c>
      <c r="CL71" s="12" t="s">
        <v>2306</v>
      </c>
      <c r="CM71" s="12" t="s">
        <v>2306</v>
      </c>
      <c r="CN71" s="12" t="s">
        <v>2306</v>
      </c>
      <c r="CO71" s="12" t="s">
        <v>2306</v>
      </c>
      <c r="CP71" s="12" t="s">
        <v>2306</v>
      </c>
      <c r="CQ71" s="12" t="s">
        <v>2306</v>
      </c>
      <c r="CR71" s="12" t="s">
        <v>2306</v>
      </c>
      <c r="CS71" s="12" t="s">
        <v>2306</v>
      </c>
      <c r="CT71" s="12" t="s">
        <v>2306</v>
      </c>
      <c r="CU71" s="12" t="s">
        <v>2306</v>
      </c>
      <c r="CV71" s="12" t="s">
        <v>2306</v>
      </c>
      <c r="CW71" s="12" t="s">
        <v>2306</v>
      </c>
      <c r="CX71" s="12" t="s">
        <v>2306</v>
      </c>
      <c r="CY71" s="12" t="s">
        <v>2306</v>
      </c>
      <c r="CZ71" s="12" t="s">
        <v>2306</v>
      </c>
      <c r="DA71" s="12" t="s">
        <v>2306</v>
      </c>
      <c r="DB71" s="12" t="s">
        <v>2306</v>
      </c>
      <c r="DC71" s="12" t="s">
        <v>2306</v>
      </c>
      <c r="DD71" s="12" t="s">
        <v>2306</v>
      </c>
      <c r="DE71" s="12" t="s">
        <v>2306</v>
      </c>
      <c r="DF71" s="12" t="s">
        <v>2306</v>
      </c>
      <c r="DG71" s="12" t="s">
        <v>2306</v>
      </c>
      <c r="DH71" s="12" t="s">
        <v>2306</v>
      </c>
      <c r="DI71" s="12" t="s">
        <v>2306</v>
      </c>
      <c r="DJ71" s="17" t="s">
        <v>2306</v>
      </c>
    </row>
    <row r="72" s="1" customFormat="1" ht="15.4" customHeight="1" spans="1:114">
      <c r="A72" s="10" t="s">
        <v>2902</v>
      </c>
      <c r="B72" s="11"/>
      <c r="C72" s="11"/>
      <c r="D72" s="11" t="s">
        <v>2806</v>
      </c>
      <c r="E72" s="9">
        <v>455627.24</v>
      </c>
      <c r="F72" s="9">
        <v>402654.42</v>
      </c>
      <c r="G72" s="9">
        <v>261596.67</v>
      </c>
      <c r="H72" s="9">
        <v>18505.01</v>
      </c>
      <c r="I72" s="9">
        <v>23803</v>
      </c>
      <c r="J72" s="9">
        <v>1057</v>
      </c>
      <c r="K72" s="12" t="s">
        <v>2306</v>
      </c>
      <c r="L72" s="9">
        <v>46350.72</v>
      </c>
      <c r="M72" s="12" t="s">
        <v>2306</v>
      </c>
      <c r="N72" s="9">
        <v>21035.12</v>
      </c>
      <c r="O72" s="12" t="s">
        <v>2306</v>
      </c>
      <c r="P72" s="9">
        <v>493.86</v>
      </c>
      <c r="Q72" s="9">
        <v>29813.04</v>
      </c>
      <c r="R72" s="12" t="s">
        <v>2306</v>
      </c>
      <c r="S72" s="12" t="s">
        <v>2306</v>
      </c>
      <c r="T72" s="9">
        <v>37180.82</v>
      </c>
      <c r="U72" s="9">
        <v>4800</v>
      </c>
      <c r="V72" s="12" t="s">
        <v>2306</v>
      </c>
      <c r="W72" s="12" t="s">
        <v>2306</v>
      </c>
      <c r="X72" s="12" t="s">
        <v>2306</v>
      </c>
      <c r="Y72" s="12" t="s">
        <v>2306</v>
      </c>
      <c r="Z72" s="12" t="s">
        <v>2306</v>
      </c>
      <c r="AA72" s="9">
        <v>50</v>
      </c>
      <c r="AB72" s="12" t="s">
        <v>2306</v>
      </c>
      <c r="AC72" s="12" t="s">
        <v>2306</v>
      </c>
      <c r="AD72" s="12" t="s">
        <v>2306</v>
      </c>
      <c r="AE72" s="12" t="s">
        <v>2306</v>
      </c>
      <c r="AF72" s="12" t="s">
        <v>2306</v>
      </c>
      <c r="AG72" s="12" t="s">
        <v>2306</v>
      </c>
      <c r="AH72" s="12" t="s">
        <v>2306</v>
      </c>
      <c r="AI72" s="12" t="s">
        <v>2306</v>
      </c>
      <c r="AJ72" s="9">
        <v>602</v>
      </c>
      <c r="AK72" s="9">
        <v>2288</v>
      </c>
      <c r="AL72" s="12" t="s">
        <v>2306</v>
      </c>
      <c r="AM72" s="12" t="s">
        <v>2306</v>
      </c>
      <c r="AN72" s="12" t="s">
        <v>2306</v>
      </c>
      <c r="AO72" s="12" t="s">
        <v>2306</v>
      </c>
      <c r="AP72" s="9">
        <v>2630</v>
      </c>
      <c r="AQ72" s="9">
        <v>17647</v>
      </c>
      <c r="AR72" s="12" t="s">
        <v>2306</v>
      </c>
      <c r="AS72" s="9">
        <v>2702.32</v>
      </c>
      <c r="AT72" s="12" t="s">
        <v>2306</v>
      </c>
      <c r="AU72" s="9">
        <v>6461.5</v>
      </c>
      <c r="AV72" s="9">
        <v>15792</v>
      </c>
      <c r="AW72" s="12" t="s">
        <v>2306</v>
      </c>
      <c r="AX72" s="9">
        <v>13200</v>
      </c>
      <c r="AY72" s="12" t="s">
        <v>2306</v>
      </c>
      <c r="AZ72" s="12" t="s">
        <v>2306</v>
      </c>
      <c r="BA72" s="9">
        <v>2592</v>
      </c>
      <c r="BB72" s="12" t="s">
        <v>2306</v>
      </c>
      <c r="BC72" s="12" t="s">
        <v>2306</v>
      </c>
      <c r="BD72" s="12" t="s">
        <v>2306</v>
      </c>
      <c r="BE72" s="12" t="s">
        <v>2306</v>
      </c>
      <c r="BF72" s="12" t="s">
        <v>2306</v>
      </c>
      <c r="BG72" s="12" t="s">
        <v>2306</v>
      </c>
      <c r="BH72" s="12" t="s">
        <v>2306</v>
      </c>
      <c r="BI72" s="12" t="s">
        <v>2306</v>
      </c>
      <c r="BJ72" s="12" t="s">
        <v>2306</v>
      </c>
      <c r="BK72" s="12" t="s">
        <v>2306</v>
      </c>
      <c r="BL72" s="12" t="s">
        <v>2306</v>
      </c>
      <c r="BM72" s="12" t="s">
        <v>2306</v>
      </c>
      <c r="BN72" s="12" t="s">
        <v>2306</v>
      </c>
      <c r="BO72" s="12" t="s">
        <v>2306</v>
      </c>
      <c r="BP72" s="12" t="s">
        <v>2306</v>
      </c>
      <c r="BQ72" s="12" t="s">
        <v>2306</v>
      </c>
      <c r="BR72" s="12" t="s">
        <v>2306</v>
      </c>
      <c r="BS72" s="12" t="s">
        <v>2306</v>
      </c>
      <c r="BT72" s="12" t="s">
        <v>2306</v>
      </c>
      <c r="BU72" s="12" t="s">
        <v>2306</v>
      </c>
      <c r="BV72" s="12" t="s">
        <v>2306</v>
      </c>
      <c r="BW72" s="12" t="s">
        <v>2306</v>
      </c>
      <c r="BX72" s="12" t="s">
        <v>2306</v>
      </c>
      <c r="BY72" s="12" t="s">
        <v>2306</v>
      </c>
      <c r="BZ72" s="12" t="s">
        <v>2306</v>
      </c>
      <c r="CA72" s="12" t="s">
        <v>2306</v>
      </c>
      <c r="CB72" s="12" t="s">
        <v>2306</v>
      </c>
      <c r="CC72" s="12" t="s">
        <v>2306</v>
      </c>
      <c r="CD72" s="12" t="s">
        <v>2306</v>
      </c>
      <c r="CE72" s="12" t="s">
        <v>2306</v>
      </c>
      <c r="CF72" s="12" t="s">
        <v>2306</v>
      </c>
      <c r="CG72" s="12" t="s">
        <v>2306</v>
      </c>
      <c r="CH72" s="12" t="s">
        <v>2306</v>
      </c>
      <c r="CI72" s="12" t="s">
        <v>2306</v>
      </c>
      <c r="CJ72" s="12" t="s">
        <v>2306</v>
      </c>
      <c r="CK72" s="12" t="s">
        <v>2306</v>
      </c>
      <c r="CL72" s="12" t="s">
        <v>2306</v>
      </c>
      <c r="CM72" s="12" t="s">
        <v>2306</v>
      </c>
      <c r="CN72" s="12" t="s">
        <v>2306</v>
      </c>
      <c r="CO72" s="12" t="s">
        <v>2306</v>
      </c>
      <c r="CP72" s="12" t="s">
        <v>2306</v>
      </c>
      <c r="CQ72" s="12" t="s">
        <v>2306</v>
      </c>
      <c r="CR72" s="12" t="s">
        <v>2306</v>
      </c>
      <c r="CS72" s="12" t="s">
        <v>2306</v>
      </c>
      <c r="CT72" s="12" t="s">
        <v>2306</v>
      </c>
      <c r="CU72" s="12" t="s">
        <v>2306</v>
      </c>
      <c r="CV72" s="12" t="s">
        <v>2306</v>
      </c>
      <c r="CW72" s="12" t="s">
        <v>2306</v>
      </c>
      <c r="CX72" s="12" t="s">
        <v>2306</v>
      </c>
      <c r="CY72" s="12" t="s">
        <v>2306</v>
      </c>
      <c r="CZ72" s="12" t="s">
        <v>2306</v>
      </c>
      <c r="DA72" s="12" t="s">
        <v>2306</v>
      </c>
      <c r="DB72" s="12" t="s">
        <v>2306</v>
      </c>
      <c r="DC72" s="12" t="s">
        <v>2306</v>
      </c>
      <c r="DD72" s="12" t="s">
        <v>2306</v>
      </c>
      <c r="DE72" s="12" t="s">
        <v>2306</v>
      </c>
      <c r="DF72" s="12" t="s">
        <v>2306</v>
      </c>
      <c r="DG72" s="12" t="s">
        <v>2306</v>
      </c>
      <c r="DH72" s="12" t="s">
        <v>2306</v>
      </c>
      <c r="DI72" s="12" t="s">
        <v>2306</v>
      </c>
      <c r="DJ72" s="17" t="s">
        <v>2306</v>
      </c>
    </row>
    <row r="73" s="1" customFormat="1" ht="15.4" customHeight="1" spans="1:114">
      <c r="A73" s="10" t="s">
        <v>2903</v>
      </c>
      <c r="B73" s="11"/>
      <c r="C73" s="11"/>
      <c r="D73" s="11" t="s">
        <v>2808</v>
      </c>
      <c r="E73" s="9">
        <v>1720507.31</v>
      </c>
      <c r="F73" s="12" t="s">
        <v>2306</v>
      </c>
      <c r="G73" s="12" t="s">
        <v>2306</v>
      </c>
      <c r="H73" s="12" t="s">
        <v>2306</v>
      </c>
      <c r="I73" s="12" t="s">
        <v>2306</v>
      </c>
      <c r="J73" s="12" t="s">
        <v>2306</v>
      </c>
      <c r="K73" s="12" t="s">
        <v>2306</v>
      </c>
      <c r="L73" s="12" t="s">
        <v>2306</v>
      </c>
      <c r="M73" s="12" t="s">
        <v>2306</v>
      </c>
      <c r="N73" s="12" t="s">
        <v>2306</v>
      </c>
      <c r="O73" s="12" t="s">
        <v>2306</v>
      </c>
      <c r="P73" s="12" t="s">
        <v>2306</v>
      </c>
      <c r="Q73" s="12" t="s">
        <v>2306</v>
      </c>
      <c r="R73" s="12" t="s">
        <v>2306</v>
      </c>
      <c r="S73" s="12" t="s">
        <v>2306</v>
      </c>
      <c r="T73" s="9">
        <v>1675418.31</v>
      </c>
      <c r="U73" s="9">
        <v>494000.82</v>
      </c>
      <c r="V73" s="9">
        <v>290399.55</v>
      </c>
      <c r="W73" s="12" t="s">
        <v>2306</v>
      </c>
      <c r="X73" s="12" t="s">
        <v>2306</v>
      </c>
      <c r="Y73" s="9">
        <v>878.4</v>
      </c>
      <c r="Z73" s="9">
        <v>5131.33</v>
      </c>
      <c r="AA73" s="12" t="s">
        <v>2306</v>
      </c>
      <c r="AB73" s="12" t="s">
        <v>2306</v>
      </c>
      <c r="AC73" s="12" t="s">
        <v>2306</v>
      </c>
      <c r="AD73" s="9">
        <v>7007.83</v>
      </c>
      <c r="AE73" s="12" t="s">
        <v>2306</v>
      </c>
      <c r="AF73" s="9">
        <v>48000</v>
      </c>
      <c r="AG73" s="9">
        <v>42500</v>
      </c>
      <c r="AH73" s="9">
        <v>10586.58</v>
      </c>
      <c r="AI73" s="12" t="s">
        <v>2306</v>
      </c>
      <c r="AJ73" s="9">
        <v>14359</v>
      </c>
      <c r="AK73" s="12" t="s">
        <v>2306</v>
      </c>
      <c r="AL73" s="12" t="s">
        <v>2306</v>
      </c>
      <c r="AM73" s="12" t="s">
        <v>2306</v>
      </c>
      <c r="AN73" s="9">
        <v>316910.4</v>
      </c>
      <c r="AO73" s="9">
        <v>300000</v>
      </c>
      <c r="AP73" s="12" t="s">
        <v>2306</v>
      </c>
      <c r="AQ73" s="12" t="s">
        <v>2306</v>
      </c>
      <c r="AR73" s="12" t="s">
        <v>2306</v>
      </c>
      <c r="AS73" s="12" t="s">
        <v>2306</v>
      </c>
      <c r="AT73" s="12" t="s">
        <v>2306</v>
      </c>
      <c r="AU73" s="9">
        <v>145644.4</v>
      </c>
      <c r="AV73" s="12" t="s">
        <v>2306</v>
      </c>
      <c r="AW73" s="12" t="s">
        <v>2306</v>
      </c>
      <c r="AX73" s="12" t="s">
        <v>2306</v>
      </c>
      <c r="AY73" s="12" t="s">
        <v>2306</v>
      </c>
      <c r="AZ73" s="12" t="s">
        <v>2306</v>
      </c>
      <c r="BA73" s="12" t="s">
        <v>2306</v>
      </c>
      <c r="BB73" s="12" t="s">
        <v>2306</v>
      </c>
      <c r="BC73" s="12" t="s">
        <v>2306</v>
      </c>
      <c r="BD73" s="12" t="s">
        <v>2306</v>
      </c>
      <c r="BE73" s="12" t="s">
        <v>2306</v>
      </c>
      <c r="BF73" s="12" t="s">
        <v>2306</v>
      </c>
      <c r="BG73" s="12" t="s">
        <v>2306</v>
      </c>
      <c r="BH73" s="12" t="s">
        <v>2306</v>
      </c>
      <c r="BI73" s="12" t="s">
        <v>2306</v>
      </c>
      <c r="BJ73" s="12" t="s">
        <v>2306</v>
      </c>
      <c r="BK73" s="12" t="s">
        <v>2306</v>
      </c>
      <c r="BL73" s="12" t="s">
        <v>2306</v>
      </c>
      <c r="BM73" s="12" t="s">
        <v>2306</v>
      </c>
      <c r="BN73" s="12" t="s">
        <v>2306</v>
      </c>
      <c r="BO73" s="12" t="s">
        <v>2306</v>
      </c>
      <c r="BP73" s="12" t="s">
        <v>2306</v>
      </c>
      <c r="BQ73" s="12" t="s">
        <v>2306</v>
      </c>
      <c r="BR73" s="12" t="s">
        <v>2306</v>
      </c>
      <c r="BS73" s="12" t="s">
        <v>2306</v>
      </c>
      <c r="BT73" s="12" t="s">
        <v>2306</v>
      </c>
      <c r="BU73" s="12" t="s">
        <v>2306</v>
      </c>
      <c r="BV73" s="12" t="s">
        <v>2306</v>
      </c>
      <c r="BW73" s="12" t="s">
        <v>2306</v>
      </c>
      <c r="BX73" s="12" t="s">
        <v>2306</v>
      </c>
      <c r="BY73" s="12" t="s">
        <v>2306</v>
      </c>
      <c r="BZ73" s="12" t="s">
        <v>2306</v>
      </c>
      <c r="CA73" s="9">
        <v>45089</v>
      </c>
      <c r="CB73" s="12" t="s">
        <v>2306</v>
      </c>
      <c r="CC73" s="9">
        <v>45089</v>
      </c>
      <c r="CD73" s="12" t="s">
        <v>2306</v>
      </c>
      <c r="CE73" s="12" t="s">
        <v>2306</v>
      </c>
      <c r="CF73" s="12" t="s">
        <v>2306</v>
      </c>
      <c r="CG73" s="12" t="s">
        <v>2306</v>
      </c>
      <c r="CH73" s="12" t="s">
        <v>2306</v>
      </c>
      <c r="CI73" s="12" t="s">
        <v>2306</v>
      </c>
      <c r="CJ73" s="12" t="s">
        <v>2306</v>
      </c>
      <c r="CK73" s="12" t="s">
        <v>2306</v>
      </c>
      <c r="CL73" s="12" t="s">
        <v>2306</v>
      </c>
      <c r="CM73" s="12" t="s">
        <v>2306</v>
      </c>
      <c r="CN73" s="12" t="s">
        <v>2306</v>
      </c>
      <c r="CO73" s="12" t="s">
        <v>2306</v>
      </c>
      <c r="CP73" s="12" t="s">
        <v>2306</v>
      </c>
      <c r="CQ73" s="12" t="s">
        <v>2306</v>
      </c>
      <c r="CR73" s="12" t="s">
        <v>2306</v>
      </c>
      <c r="CS73" s="12" t="s">
        <v>2306</v>
      </c>
      <c r="CT73" s="12" t="s">
        <v>2306</v>
      </c>
      <c r="CU73" s="12" t="s">
        <v>2306</v>
      </c>
      <c r="CV73" s="12" t="s">
        <v>2306</v>
      </c>
      <c r="CW73" s="12" t="s">
        <v>2306</v>
      </c>
      <c r="CX73" s="12" t="s">
        <v>2306</v>
      </c>
      <c r="CY73" s="12" t="s">
        <v>2306</v>
      </c>
      <c r="CZ73" s="12" t="s">
        <v>2306</v>
      </c>
      <c r="DA73" s="12" t="s">
        <v>2306</v>
      </c>
      <c r="DB73" s="12" t="s">
        <v>2306</v>
      </c>
      <c r="DC73" s="12" t="s">
        <v>2306</v>
      </c>
      <c r="DD73" s="12" t="s">
        <v>2306</v>
      </c>
      <c r="DE73" s="12" t="s">
        <v>2306</v>
      </c>
      <c r="DF73" s="12" t="s">
        <v>2306</v>
      </c>
      <c r="DG73" s="12" t="s">
        <v>2306</v>
      </c>
      <c r="DH73" s="12" t="s">
        <v>2306</v>
      </c>
      <c r="DI73" s="12" t="s">
        <v>2306</v>
      </c>
      <c r="DJ73" s="17" t="s">
        <v>2306</v>
      </c>
    </row>
    <row r="74" s="1" customFormat="1" ht="15.4" customHeight="1" spans="1:114">
      <c r="A74" s="10" t="s">
        <v>2904</v>
      </c>
      <c r="B74" s="11"/>
      <c r="C74" s="11"/>
      <c r="D74" s="11" t="s">
        <v>2824</v>
      </c>
      <c r="E74" s="9">
        <v>1904941.43</v>
      </c>
      <c r="F74" s="9">
        <v>552529.3</v>
      </c>
      <c r="G74" s="9">
        <v>322612.25</v>
      </c>
      <c r="H74" s="9">
        <v>62237.46</v>
      </c>
      <c r="I74" s="9">
        <v>15607</v>
      </c>
      <c r="J74" s="12" t="s">
        <v>2306</v>
      </c>
      <c r="K74" s="12" t="s">
        <v>2306</v>
      </c>
      <c r="L74" s="9">
        <v>47349.73</v>
      </c>
      <c r="M74" s="9">
        <v>19936.31</v>
      </c>
      <c r="N74" s="9">
        <v>24329.42</v>
      </c>
      <c r="O74" s="12" t="s">
        <v>2306</v>
      </c>
      <c r="P74" s="9">
        <v>17038.56</v>
      </c>
      <c r="Q74" s="9">
        <v>43418.57</v>
      </c>
      <c r="R74" s="12" t="s">
        <v>2306</v>
      </c>
      <c r="S74" s="12" t="s">
        <v>2306</v>
      </c>
      <c r="T74" s="9">
        <v>1352412.13</v>
      </c>
      <c r="U74" s="9">
        <v>362503.05</v>
      </c>
      <c r="V74" s="9">
        <v>99157.01</v>
      </c>
      <c r="W74" s="12" t="s">
        <v>2306</v>
      </c>
      <c r="X74" s="12" t="s">
        <v>2306</v>
      </c>
      <c r="Y74" s="12" t="s">
        <v>2306</v>
      </c>
      <c r="Z74" s="12" t="s">
        <v>2306</v>
      </c>
      <c r="AA74" s="9">
        <v>19150.75</v>
      </c>
      <c r="AB74" s="12" t="s">
        <v>2306</v>
      </c>
      <c r="AC74" s="12" t="s">
        <v>2306</v>
      </c>
      <c r="AD74" s="9">
        <v>223909</v>
      </c>
      <c r="AE74" s="12" t="s">
        <v>2306</v>
      </c>
      <c r="AF74" s="9">
        <v>194273</v>
      </c>
      <c r="AG74" s="9">
        <v>12230</v>
      </c>
      <c r="AH74" s="9">
        <v>36871</v>
      </c>
      <c r="AI74" s="9">
        <v>80453</v>
      </c>
      <c r="AJ74" s="9">
        <v>20422</v>
      </c>
      <c r="AK74" s="12" t="s">
        <v>2306</v>
      </c>
      <c r="AL74" s="12" t="s">
        <v>2306</v>
      </c>
      <c r="AM74" s="12" t="s">
        <v>2306</v>
      </c>
      <c r="AN74" s="9">
        <v>48775</v>
      </c>
      <c r="AO74" s="9">
        <v>85468</v>
      </c>
      <c r="AP74" s="9">
        <v>27214</v>
      </c>
      <c r="AQ74" s="9">
        <v>36339.32</v>
      </c>
      <c r="AR74" s="9">
        <v>15180</v>
      </c>
      <c r="AS74" s="9">
        <v>58918</v>
      </c>
      <c r="AT74" s="12" t="s">
        <v>2306</v>
      </c>
      <c r="AU74" s="9">
        <v>31549</v>
      </c>
      <c r="AV74" s="12" t="s">
        <v>2306</v>
      </c>
      <c r="AW74" s="12" t="s">
        <v>2306</v>
      </c>
      <c r="AX74" s="12" t="s">
        <v>2306</v>
      </c>
      <c r="AY74" s="12" t="s">
        <v>2306</v>
      </c>
      <c r="AZ74" s="12" t="s">
        <v>2306</v>
      </c>
      <c r="BA74" s="12" t="s">
        <v>2306</v>
      </c>
      <c r="BB74" s="12" t="s">
        <v>2306</v>
      </c>
      <c r="BC74" s="12" t="s">
        <v>2306</v>
      </c>
      <c r="BD74" s="12" t="s">
        <v>2306</v>
      </c>
      <c r="BE74" s="12" t="s">
        <v>2306</v>
      </c>
      <c r="BF74" s="12" t="s">
        <v>2306</v>
      </c>
      <c r="BG74" s="12" t="s">
        <v>2306</v>
      </c>
      <c r="BH74" s="12" t="s">
        <v>2306</v>
      </c>
      <c r="BI74" s="12" t="s">
        <v>2306</v>
      </c>
      <c r="BJ74" s="12" t="s">
        <v>2306</v>
      </c>
      <c r="BK74" s="12" t="s">
        <v>2306</v>
      </c>
      <c r="BL74" s="12" t="s">
        <v>2306</v>
      </c>
      <c r="BM74" s="12" t="s">
        <v>2306</v>
      </c>
      <c r="BN74" s="12" t="s">
        <v>2306</v>
      </c>
      <c r="BO74" s="12" t="s">
        <v>2306</v>
      </c>
      <c r="BP74" s="12" t="s">
        <v>2306</v>
      </c>
      <c r="BQ74" s="12" t="s">
        <v>2306</v>
      </c>
      <c r="BR74" s="12" t="s">
        <v>2306</v>
      </c>
      <c r="BS74" s="12" t="s">
        <v>2306</v>
      </c>
      <c r="BT74" s="12" t="s">
        <v>2306</v>
      </c>
      <c r="BU74" s="12" t="s">
        <v>2306</v>
      </c>
      <c r="BV74" s="12" t="s">
        <v>2306</v>
      </c>
      <c r="BW74" s="12" t="s">
        <v>2306</v>
      </c>
      <c r="BX74" s="12" t="s">
        <v>2306</v>
      </c>
      <c r="BY74" s="12" t="s">
        <v>2306</v>
      </c>
      <c r="BZ74" s="12" t="s">
        <v>2306</v>
      </c>
      <c r="CA74" s="12" t="s">
        <v>2306</v>
      </c>
      <c r="CB74" s="12" t="s">
        <v>2306</v>
      </c>
      <c r="CC74" s="12" t="s">
        <v>2306</v>
      </c>
      <c r="CD74" s="12" t="s">
        <v>2306</v>
      </c>
      <c r="CE74" s="12" t="s">
        <v>2306</v>
      </c>
      <c r="CF74" s="12" t="s">
        <v>2306</v>
      </c>
      <c r="CG74" s="12" t="s">
        <v>2306</v>
      </c>
      <c r="CH74" s="12" t="s">
        <v>2306</v>
      </c>
      <c r="CI74" s="12" t="s">
        <v>2306</v>
      </c>
      <c r="CJ74" s="12" t="s">
        <v>2306</v>
      </c>
      <c r="CK74" s="12" t="s">
        <v>2306</v>
      </c>
      <c r="CL74" s="12" t="s">
        <v>2306</v>
      </c>
      <c r="CM74" s="12" t="s">
        <v>2306</v>
      </c>
      <c r="CN74" s="12" t="s">
        <v>2306</v>
      </c>
      <c r="CO74" s="12" t="s">
        <v>2306</v>
      </c>
      <c r="CP74" s="12" t="s">
        <v>2306</v>
      </c>
      <c r="CQ74" s="12" t="s">
        <v>2306</v>
      </c>
      <c r="CR74" s="12" t="s">
        <v>2306</v>
      </c>
      <c r="CS74" s="12" t="s">
        <v>2306</v>
      </c>
      <c r="CT74" s="12" t="s">
        <v>2306</v>
      </c>
      <c r="CU74" s="12" t="s">
        <v>2306</v>
      </c>
      <c r="CV74" s="12" t="s">
        <v>2306</v>
      </c>
      <c r="CW74" s="12" t="s">
        <v>2306</v>
      </c>
      <c r="CX74" s="12" t="s">
        <v>2306</v>
      </c>
      <c r="CY74" s="12" t="s">
        <v>2306</v>
      </c>
      <c r="CZ74" s="12" t="s">
        <v>2306</v>
      </c>
      <c r="DA74" s="12" t="s">
        <v>2306</v>
      </c>
      <c r="DB74" s="12" t="s">
        <v>2306</v>
      </c>
      <c r="DC74" s="12" t="s">
        <v>2306</v>
      </c>
      <c r="DD74" s="12" t="s">
        <v>2306</v>
      </c>
      <c r="DE74" s="12" t="s">
        <v>2306</v>
      </c>
      <c r="DF74" s="12" t="s">
        <v>2306</v>
      </c>
      <c r="DG74" s="12" t="s">
        <v>2306</v>
      </c>
      <c r="DH74" s="12" t="s">
        <v>2306</v>
      </c>
      <c r="DI74" s="12" t="s">
        <v>2306</v>
      </c>
      <c r="DJ74" s="17" t="s">
        <v>2306</v>
      </c>
    </row>
    <row r="75" s="1" customFormat="1" ht="15.4" customHeight="1" spans="1:114">
      <c r="A75" s="10" t="s">
        <v>2905</v>
      </c>
      <c r="B75" s="11"/>
      <c r="C75" s="11"/>
      <c r="D75" s="11" t="s">
        <v>2906</v>
      </c>
      <c r="E75" s="9">
        <v>45930743.66</v>
      </c>
      <c r="F75" s="9">
        <v>14233039.05</v>
      </c>
      <c r="G75" s="9">
        <v>9193714.83</v>
      </c>
      <c r="H75" s="9">
        <v>1197576.8</v>
      </c>
      <c r="I75" s="9">
        <v>548116.41</v>
      </c>
      <c r="J75" s="12" t="s">
        <v>2306</v>
      </c>
      <c r="K75" s="9">
        <v>440700.75</v>
      </c>
      <c r="L75" s="9">
        <v>1008965.45</v>
      </c>
      <c r="M75" s="9">
        <v>397264.24</v>
      </c>
      <c r="N75" s="9">
        <v>455563.47</v>
      </c>
      <c r="O75" s="12" t="s">
        <v>2306</v>
      </c>
      <c r="P75" s="9">
        <v>136021.72</v>
      </c>
      <c r="Q75" s="9">
        <v>855115.38</v>
      </c>
      <c r="R75" s="12" t="s">
        <v>2306</v>
      </c>
      <c r="S75" s="12" t="s">
        <v>2306</v>
      </c>
      <c r="T75" s="9">
        <v>22999271.19</v>
      </c>
      <c r="U75" s="9">
        <v>2321999.36</v>
      </c>
      <c r="V75" s="9">
        <v>976005.69</v>
      </c>
      <c r="W75" s="9">
        <v>13661</v>
      </c>
      <c r="X75" s="12" t="s">
        <v>2306</v>
      </c>
      <c r="Y75" s="9">
        <v>153893.57</v>
      </c>
      <c r="Z75" s="9">
        <v>1034086.69</v>
      </c>
      <c r="AA75" s="9">
        <v>154892</v>
      </c>
      <c r="AB75" s="9">
        <v>1406</v>
      </c>
      <c r="AC75" s="9">
        <v>1329257.82</v>
      </c>
      <c r="AD75" s="9">
        <v>1639358.69</v>
      </c>
      <c r="AE75" s="12" t="s">
        <v>2306</v>
      </c>
      <c r="AF75" s="9">
        <v>1580475.31</v>
      </c>
      <c r="AG75" s="9">
        <v>395434</v>
      </c>
      <c r="AH75" s="9">
        <v>2760426</v>
      </c>
      <c r="AI75" s="9">
        <v>434096</v>
      </c>
      <c r="AJ75" s="9">
        <v>2518086.99</v>
      </c>
      <c r="AK75" s="9">
        <v>868210.43</v>
      </c>
      <c r="AL75" s="12" t="s">
        <v>2306</v>
      </c>
      <c r="AM75" s="12" t="s">
        <v>2306</v>
      </c>
      <c r="AN75" s="9">
        <v>3791314.21</v>
      </c>
      <c r="AO75" s="9">
        <v>1095586.29</v>
      </c>
      <c r="AP75" s="9">
        <v>57516</v>
      </c>
      <c r="AQ75" s="9">
        <v>176138.36</v>
      </c>
      <c r="AR75" s="9">
        <v>745511.05</v>
      </c>
      <c r="AS75" s="9">
        <v>406529.92</v>
      </c>
      <c r="AT75" s="12" t="s">
        <v>2306</v>
      </c>
      <c r="AU75" s="9">
        <v>545385.81</v>
      </c>
      <c r="AV75" s="9">
        <v>7877318.42</v>
      </c>
      <c r="AW75" s="9">
        <v>796837.2</v>
      </c>
      <c r="AX75" s="12" t="s">
        <v>2306</v>
      </c>
      <c r="AY75" s="12" t="s">
        <v>2306</v>
      </c>
      <c r="AZ75" s="12" t="s">
        <v>2306</v>
      </c>
      <c r="BA75" s="9">
        <v>3470239</v>
      </c>
      <c r="BB75" s="9">
        <v>3306292</v>
      </c>
      <c r="BC75" s="9">
        <v>303950.22</v>
      </c>
      <c r="BD75" s="12" t="s">
        <v>2306</v>
      </c>
      <c r="BE75" s="12" t="s">
        <v>2306</v>
      </c>
      <c r="BF75" s="12" t="s">
        <v>2306</v>
      </c>
      <c r="BG75" s="12" t="s">
        <v>2306</v>
      </c>
      <c r="BH75" s="12" t="s">
        <v>2306</v>
      </c>
      <c r="BI75" s="12" t="s">
        <v>2306</v>
      </c>
      <c r="BJ75" s="12" t="s">
        <v>2306</v>
      </c>
      <c r="BK75" s="12" t="s">
        <v>2306</v>
      </c>
      <c r="BL75" s="12" t="s">
        <v>2306</v>
      </c>
      <c r="BM75" s="12" t="s">
        <v>2306</v>
      </c>
      <c r="BN75" s="12" t="s">
        <v>2306</v>
      </c>
      <c r="BO75" s="12" t="s">
        <v>2306</v>
      </c>
      <c r="BP75" s="12" t="s">
        <v>2306</v>
      </c>
      <c r="BQ75" s="12" t="s">
        <v>2306</v>
      </c>
      <c r="BR75" s="12" t="s">
        <v>2306</v>
      </c>
      <c r="BS75" s="12" t="s">
        <v>2306</v>
      </c>
      <c r="BT75" s="12" t="s">
        <v>2306</v>
      </c>
      <c r="BU75" s="12" t="s">
        <v>2306</v>
      </c>
      <c r="BV75" s="12" t="s">
        <v>2306</v>
      </c>
      <c r="BW75" s="12" t="s">
        <v>2306</v>
      </c>
      <c r="BX75" s="12" t="s">
        <v>2306</v>
      </c>
      <c r="BY75" s="12" t="s">
        <v>2306</v>
      </c>
      <c r="BZ75" s="12" t="s">
        <v>2306</v>
      </c>
      <c r="CA75" s="9">
        <v>821115</v>
      </c>
      <c r="CB75" s="12" t="s">
        <v>2306</v>
      </c>
      <c r="CC75" s="9">
        <v>677115</v>
      </c>
      <c r="CD75" s="12" t="s">
        <v>2306</v>
      </c>
      <c r="CE75" s="12" t="s">
        <v>2306</v>
      </c>
      <c r="CF75" s="12" t="s">
        <v>2306</v>
      </c>
      <c r="CG75" s="12" t="s">
        <v>2306</v>
      </c>
      <c r="CH75" s="12" t="s">
        <v>2306</v>
      </c>
      <c r="CI75" s="12" t="s">
        <v>2306</v>
      </c>
      <c r="CJ75" s="12" t="s">
        <v>2306</v>
      </c>
      <c r="CK75" s="12" t="s">
        <v>2306</v>
      </c>
      <c r="CL75" s="12" t="s">
        <v>2306</v>
      </c>
      <c r="CM75" s="9">
        <v>144000</v>
      </c>
      <c r="CN75" s="12" t="s">
        <v>2306</v>
      </c>
      <c r="CO75" s="12" t="s">
        <v>2306</v>
      </c>
      <c r="CP75" s="12" t="s">
        <v>2306</v>
      </c>
      <c r="CQ75" s="12" t="s">
        <v>2306</v>
      </c>
      <c r="CR75" s="12" t="s">
        <v>2306</v>
      </c>
      <c r="CS75" s="12" t="s">
        <v>2306</v>
      </c>
      <c r="CT75" s="12" t="s">
        <v>2306</v>
      </c>
      <c r="CU75" s="12" t="s">
        <v>2306</v>
      </c>
      <c r="CV75" s="12" t="s">
        <v>2306</v>
      </c>
      <c r="CW75" s="12" t="s">
        <v>2306</v>
      </c>
      <c r="CX75" s="12" t="s">
        <v>2306</v>
      </c>
      <c r="CY75" s="12" t="s">
        <v>2306</v>
      </c>
      <c r="CZ75" s="12" t="s">
        <v>2306</v>
      </c>
      <c r="DA75" s="12" t="s">
        <v>2306</v>
      </c>
      <c r="DB75" s="12" t="s">
        <v>2306</v>
      </c>
      <c r="DC75" s="12" t="s">
        <v>2306</v>
      </c>
      <c r="DD75" s="12" t="s">
        <v>2306</v>
      </c>
      <c r="DE75" s="12" t="s">
        <v>2306</v>
      </c>
      <c r="DF75" s="12" t="s">
        <v>2306</v>
      </c>
      <c r="DG75" s="12" t="s">
        <v>2306</v>
      </c>
      <c r="DH75" s="12" t="s">
        <v>2306</v>
      </c>
      <c r="DI75" s="12" t="s">
        <v>2306</v>
      </c>
      <c r="DJ75" s="17" t="s">
        <v>2306</v>
      </c>
    </row>
    <row r="76" s="1" customFormat="1" ht="15.4" customHeight="1" spans="1:114">
      <c r="A76" s="10" t="s">
        <v>2907</v>
      </c>
      <c r="B76" s="11"/>
      <c r="C76" s="11"/>
      <c r="D76" s="11" t="s">
        <v>2806</v>
      </c>
      <c r="E76" s="9">
        <v>7900219.96</v>
      </c>
      <c r="F76" s="9">
        <v>5202725.07</v>
      </c>
      <c r="G76" s="9">
        <v>3215840.83</v>
      </c>
      <c r="H76" s="9">
        <v>472398.8</v>
      </c>
      <c r="I76" s="9">
        <v>257018.41</v>
      </c>
      <c r="J76" s="12" t="s">
        <v>2306</v>
      </c>
      <c r="K76" s="9">
        <v>114269.3</v>
      </c>
      <c r="L76" s="9">
        <v>405582.68</v>
      </c>
      <c r="M76" s="9">
        <v>89441.27</v>
      </c>
      <c r="N76" s="9">
        <v>249117.5</v>
      </c>
      <c r="O76" s="12" t="s">
        <v>2306</v>
      </c>
      <c r="P76" s="9">
        <v>52642.47</v>
      </c>
      <c r="Q76" s="9">
        <v>346413.81</v>
      </c>
      <c r="R76" s="12" t="s">
        <v>2306</v>
      </c>
      <c r="S76" s="12" t="s">
        <v>2306</v>
      </c>
      <c r="T76" s="9">
        <v>1756657.69</v>
      </c>
      <c r="U76" s="9">
        <v>466250.52</v>
      </c>
      <c r="V76" s="9">
        <v>64120</v>
      </c>
      <c r="W76" s="12" t="s">
        <v>2306</v>
      </c>
      <c r="X76" s="12" t="s">
        <v>2306</v>
      </c>
      <c r="Y76" s="9">
        <v>12982.57</v>
      </c>
      <c r="Z76" s="9">
        <v>50983.63</v>
      </c>
      <c r="AA76" s="9">
        <v>28724</v>
      </c>
      <c r="AB76" s="9">
        <v>1221</v>
      </c>
      <c r="AC76" s="9">
        <v>102503.35</v>
      </c>
      <c r="AD76" s="9">
        <v>172137</v>
      </c>
      <c r="AE76" s="12" t="s">
        <v>2306</v>
      </c>
      <c r="AF76" s="9">
        <v>162524.88</v>
      </c>
      <c r="AG76" s="9">
        <v>17000</v>
      </c>
      <c r="AH76" s="9">
        <v>64900</v>
      </c>
      <c r="AI76" s="9">
        <v>45161</v>
      </c>
      <c r="AJ76" s="9">
        <v>29715.35</v>
      </c>
      <c r="AK76" s="12" t="s">
        <v>2306</v>
      </c>
      <c r="AL76" s="12" t="s">
        <v>2306</v>
      </c>
      <c r="AM76" s="12" t="s">
        <v>2306</v>
      </c>
      <c r="AN76" s="9">
        <v>29111</v>
      </c>
      <c r="AO76" s="9">
        <v>15174.58</v>
      </c>
      <c r="AP76" s="9">
        <v>57516</v>
      </c>
      <c r="AQ76" s="9">
        <v>164138.36</v>
      </c>
      <c r="AR76" s="9">
        <v>29336.78</v>
      </c>
      <c r="AS76" s="9">
        <v>77184.67</v>
      </c>
      <c r="AT76" s="12" t="s">
        <v>2306</v>
      </c>
      <c r="AU76" s="9">
        <v>165973</v>
      </c>
      <c r="AV76" s="9">
        <v>796837.2</v>
      </c>
      <c r="AW76" s="9">
        <v>796837.2</v>
      </c>
      <c r="AX76" s="12" t="s">
        <v>2306</v>
      </c>
      <c r="AY76" s="12" t="s">
        <v>2306</v>
      </c>
      <c r="AZ76" s="12" t="s">
        <v>2306</v>
      </c>
      <c r="BA76" s="12" t="s">
        <v>2306</v>
      </c>
      <c r="BB76" s="12" t="s">
        <v>2306</v>
      </c>
      <c r="BC76" s="12" t="s">
        <v>2306</v>
      </c>
      <c r="BD76" s="12" t="s">
        <v>2306</v>
      </c>
      <c r="BE76" s="12" t="s">
        <v>2306</v>
      </c>
      <c r="BF76" s="12" t="s">
        <v>2306</v>
      </c>
      <c r="BG76" s="12" t="s">
        <v>2306</v>
      </c>
      <c r="BH76" s="12" t="s">
        <v>2306</v>
      </c>
      <c r="BI76" s="12" t="s">
        <v>2306</v>
      </c>
      <c r="BJ76" s="12" t="s">
        <v>2306</v>
      </c>
      <c r="BK76" s="12" t="s">
        <v>2306</v>
      </c>
      <c r="BL76" s="12" t="s">
        <v>2306</v>
      </c>
      <c r="BM76" s="12" t="s">
        <v>2306</v>
      </c>
      <c r="BN76" s="12" t="s">
        <v>2306</v>
      </c>
      <c r="BO76" s="12" t="s">
        <v>2306</v>
      </c>
      <c r="BP76" s="12" t="s">
        <v>2306</v>
      </c>
      <c r="BQ76" s="12" t="s">
        <v>2306</v>
      </c>
      <c r="BR76" s="12" t="s">
        <v>2306</v>
      </c>
      <c r="BS76" s="12" t="s">
        <v>2306</v>
      </c>
      <c r="BT76" s="12" t="s">
        <v>2306</v>
      </c>
      <c r="BU76" s="12" t="s">
        <v>2306</v>
      </c>
      <c r="BV76" s="12" t="s">
        <v>2306</v>
      </c>
      <c r="BW76" s="12" t="s">
        <v>2306</v>
      </c>
      <c r="BX76" s="12" t="s">
        <v>2306</v>
      </c>
      <c r="BY76" s="12" t="s">
        <v>2306</v>
      </c>
      <c r="BZ76" s="12" t="s">
        <v>2306</v>
      </c>
      <c r="CA76" s="9">
        <v>144000</v>
      </c>
      <c r="CB76" s="12" t="s">
        <v>2306</v>
      </c>
      <c r="CC76" s="12" t="s">
        <v>2306</v>
      </c>
      <c r="CD76" s="12" t="s">
        <v>2306</v>
      </c>
      <c r="CE76" s="12" t="s">
        <v>2306</v>
      </c>
      <c r="CF76" s="12" t="s">
        <v>2306</v>
      </c>
      <c r="CG76" s="12" t="s">
        <v>2306</v>
      </c>
      <c r="CH76" s="12" t="s">
        <v>2306</v>
      </c>
      <c r="CI76" s="12" t="s">
        <v>2306</v>
      </c>
      <c r="CJ76" s="12" t="s">
        <v>2306</v>
      </c>
      <c r="CK76" s="12" t="s">
        <v>2306</v>
      </c>
      <c r="CL76" s="12" t="s">
        <v>2306</v>
      </c>
      <c r="CM76" s="9">
        <v>144000</v>
      </c>
      <c r="CN76" s="12" t="s">
        <v>2306</v>
      </c>
      <c r="CO76" s="12" t="s">
        <v>2306</v>
      </c>
      <c r="CP76" s="12" t="s">
        <v>2306</v>
      </c>
      <c r="CQ76" s="12" t="s">
        <v>2306</v>
      </c>
      <c r="CR76" s="12" t="s">
        <v>2306</v>
      </c>
      <c r="CS76" s="12" t="s">
        <v>2306</v>
      </c>
      <c r="CT76" s="12" t="s">
        <v>2306</v>
      </c>
      <c r="CU76" s="12" t="s">
        <v>2306</v>
      </c>
      <c r="CV76" s="12" t="s">
        <v>2306</v>
      </c>
      <c r="CW76" s="12" t="s">
        <v>2306</v>
      </c>
      <c r="CX76" s="12" t="s">
        <v>2306</v>
      </c>
      <c r="CY76" s="12" t="s">
        <v>2306</v>
      </c>
      <c r="CZ76" s="12" t="s">
        <v>2306</v>
      </c>
      <c r="DA76" s="12" t="s">
        <v>2306</v>
      </c>
      <c r="DB76" s="12" t="s">
        <v>2306</v>
      </c>
      <c r="DC76" s="12" t="s">
        <v>2306</v>
      </c>
      <c r="DD76" s="12" t="s">
        <v>2306</v>
      </c>
      <c r="DE76" s="12" t="s">
        <v>2306</v>
      </c>
      <c r="DF76" s="12" t="s">
        <v>2306</v>
      </c>
      <c r="DG76" s="12" t="s">
        <v>2306</v>
      </c>
      <c r="DH76" s="12" t="s">
        <v>2306</v>
      </c>
      <c r="DI76" s="12" t="s">
        <v>2306</v>
      </c>
      <c r="DJ76" s="17" t="s">
        <v>2306</v>
      </c>
    </row>
    <row r="77" s="1" customFormat="1" ht="15.4" customHeight="1" spans="1:114">
      <c r="A77" s="10" t="s">
        <v>2908</v>
      </c>
      <c r="B77" s="11"/>
      <c r="C77" s="11"/>
      <c r="D77" s="11" t="s">
        <v>2808</v>
      </c>
      <c r="E77" s="9">
        <v>5348687.49</v>
      </c>
      <c r="F77" s="9">
        <v>815044.07</v>
      </c>
      <c r="G77" s="9">
        <v>512652</v>
      </c>
      <c r="H77" s="9">
        <v>135625</v>
      </c>
      <c r="I77" s="9">
        <v>13268</v>
      </c>
      <c r="J77" s="12" t="s">
        <v>2306</v>
      </c>
      <c r="K77" s="9">
        <v>72858.35</v>
      </c>
      <c r="L77" s="9">
        <v>25500.28</v>
      </c>
      <c r="M77" s="9">
        <v>11879.97</v>
      </c>
      <c r="N77" s="9">
        <v>12875.62</v>
      </c>
      <c r="O77" s="12" t="s">
        <v>2306</v>
      </c>
      <c r="P77" s="9">
        <v>8517</v>
      </c>
      <c r="Q77" s="9">
        <v>21867.85</v>
      </c>
      <c r="R77" s="12" t="s">
        <v>2306</v>
      </c>
      <c r="S77" s="12" t="s">
        <v>2306</v>
      </c>
      <c r="T77" s="9">
        <v>4105761.2</v>
      </c>
      <c r="U77" s="9">
        <v>424641.52</v>
      </c>
      <c r="V77" s="9">
        <v>319521.32</v>
      </c>
      <c r="W77" s="9">
        <v>13661</v>
      </c>
      <c r="X77" s="12" t="s">
        <v>2306</v>
      </c>
      <c r="Y77" s="9">
        <v>15213</v>
      </c>
      <c r="Z77" s="9">
        <v>62935.71</v>
      </c>
      <c r="AA77" s="9">
        <v>29099</v>
      </c>
      <c r="AB77" s="9">
        <v>185</v>
      </c>
      <c r="AC77" s="9">
        <v>191884.2</v>
      </c>
      <c r="AD77" s="9">
        <v>178008.4</v>
      </c>
      <c r="AE77" s="12" t="s">
        <v>2306</v>
      </c>
      <c r="AF77" s="9">
        <v>278816</v>
      </c>
      <c r="AG77" s="9">
        <v>12562</v>
      </c>
      <c r="AH77" s="9">
        <v>183259</v>
      </c>
      <c r="AI77" s="9">
        <v>62992</v>
      </c>
      <c r="AJ77" s="9">
        <v>1742939.64</v>
      </c>
      <c r="AK77" s="12" t="s">
        <v>2306</v>
      </c>
      <c r="AL77" s="12" t="s">
        <v>2306</v>
      </c>
      <c r="AM77" s="12" t="s">
        <v>2306</v>
      </c>
      <c r="AN77" s="9">
        <v>148066.75</v>
      </c>
      <c r="AO77" s="9">
        <v>36440.71</v>
      </c>
      <c r="AP77" s="12" t="s">
        <v>2306</v>
      </c>
      <c r="AQ77" s="12" t="s">
        <v>2306</v>
      </c>
      <c r="AR77" s="9">
        <v>94965.89</v>
      </c>
      <c r="AS77" s="9">
        <v>126688.25</v>
      </c>
      <c r="AT77" s="12" t="s">
        <v>2306</v>
      </c>
      <c r="AU77" s="9">
        <v>183881.81</v>
      </c>
      <c r="AV77" s="9">
        <v>303950.22</v>
      </c>
      <c r="AW77" s="12" t="s">
        <v>2306</v>
      </c>
      <c r="AX77" s="12" t="s">
        <v>2306</v>
      </c>
      <c r="AY77" s="12" t="s">
        <v>2306</v>
      </c>
      <c r="AZ77" s="12" t="s">
        <v>2306</v>
      </c>
      <c r="BA77" s="12" t="s">
        <v>2306</v>
      </c>
      <c r="BB77" s="12" t="s">
        <v>2306</v>
      </c>
      <c r="BC77" s="9">
        <v>303950.22</v>
      </c>
      <c r="BD77" s="12" t="s">
        <v>2306</v>
      </c>
      <c r="BE77" s="12" t="s">
        <v>2306</v>
      </c>
      <c r="BF77" s="12" t="s">
        <v>2306</v>
      </c>
      <c r="BG77" s="12" t="s">
        <v>2306</v>
      </c>
      <c r="BH77" s="12" t="s">
        <v>2306</v>
      </c>
      <c r="BI77" s="12" t="s">
        <v>2306</v>
      </c>
      <c r="BJ77" s="12" t="s">
        <v>2306</v>
      </c>
      <c r="BK77" s="12" t="s">
        <v>2306</v>
      </c>
      <c r="BL77" s="12" t="s">
        <v>2306</v>
      </c>
      <c r="BM77" s="12" t="s">
        <v>2306</v>
      </c>
      <c r="BN77" s="12" t="s">
        <v>2306</v>
      </c>
      <c r="BO77" s="12" t="s">
        <v>2306</v>
      </c>
      <c r="BP77" s="12" t="s">
        <v>2306</v>
      </c>
      <c r="BQ77" s="12" t="s">
        <v>2306</v>
      </c>
      <c r="BR77" s="12" t="s">
        <v>2306</v>
      </c>
      <c r="BS77" s="12" t="s">
        <v>2306</v>
      </c>
      <c r="BT77" s="12" t="s">
        <v>2306</v>
      </c>
      <c r="BU77" s="12" t="s">
        <v>2306</v>
      </c>
      <c r="BV77" s="12" t="s">
        <v>2306</v>
      </c>
      <c r="BW77" s="12" t="s">
        <v>2306</v>
      </c>
      <c r="BX77" s="12" t="s">
        <v>2306</v>
      </c>
      <c r="BY77" s="12" t="s">
        <v>2306</v>
      </c>
      <c r="BZ77" s="12" t="s">
        <v>2306</v>
      </c>
      <c r="CA77" s="9">
        <v>123932</v>
      </c>
      <c r="CB77" s="12" t="s">
        <v>2306</v>
      </c>
      <c r="CC77" s="9">
        <v>123932</v>
      </c>
      <c r="CD77" s="12" t="s">
        <v>2306</v>
      </c>
      <c r="CE77" s="12" t="s">
        <v>2306</v>
      </c>
      <c r="CF77" s="12" t="s">
        <v>2306</v>
      </c>
      <c r="CG77" s="12" t="s">
        <v>2306</v>
      </c>
      <c r="CH77" s="12" t="s">
        <v>2306</v>
      </c>
      <c r="CI77" s="12" t="s">
        <v>2306</v>
      </c>
      <c r="CJ77" s="12" t="s">
        <v>2306</v>
      </c>
      <c r="CK77" s="12" t="s">
        <v>2306</v>
      </c>
      <c r="CL77" s="12" t="s">
        <v>2306</v>
      </c>
      <c r="CM77" s="12" t="s">
        <v>2306</v>
      </c>
      <c r="CN77" s="12" t="s">
        <v>2306</v>
      </c>
      <c r="CO77" s="12" t="s">
        <v>2306</v>
      </c>
      <c r="CP77" s="12" t="s">
        <v>2306</v>
      </c>
      <c r="CQ77" s="12" t="s">
        <v>2306</v>
      </c>
      <c r="CR77" s="12" t="s">
        <v>2306</v>
      </c>
      <c r="CS77" s="12" t="s">
        <v>2306</v>
      </c>
      <c r="CT77" s="12" t="s">
        <v>2306</v>
      </c>
      <c r="CU77" s="12" t="s">
        <v>2306</v>
      </c>
      <c r="CV77" s="12" t="s">
        <v>2306</v>
      </c>
      <c r="CW77" s="12" t="s">
        <v>2306</v>
      </c>
      <c r="CX77" s="12" t="s">
        <v>2306</v>
      </c>
      <c r="CY77" s="12" t="s">
        <v>2306</v>
      </c>
      <c r="CZ77" s="12" t="s">
        <v>2306</v>
      </c>
      <c r="DA77" s="12" t="s">
        <v>2306</v>
      </c>
      <c r="DB77" s="12" t="s">
        <v>2306</v>
      </c>
      <c r="DC77" s="12" t="s">
        <v>2306</v>
      </c>
      <c r="DD77" s="12" t="s">
        <v>2306</v>
      </c>
      <c r="DE77" s="12" t="s">
        <v>2306</v>
      </c>
      <c r="DF77" s="12" t="s">
        <v>2306</v>
      </c>
      <c r="DG77" s="12" t="s">
        <v>2306</v>
      </c>
      <c r="DH77" s="12" t="s">
        <v>2306</v>
      </c>
      <c r="DI77" s="12" t="s">
        <v>2306</v>
      </c>
      <c r="DJ77" s="17" t="s">
        <v>2306</v>
      </c>
    </row>
    <row r="78" s="1" customFormat="1" ht="15.4" customHeight="1" spans="1:114">
      <c r="A78" s="10" t="s">
        <v>2909</v>
      </c>
      <c r="B78" s="11"/>
      <c r="C78" s="11"/>
      <c r="D78" s="11" t="s">
        <v>2824</v>
      </c>
      <c r="E78" s="9">
        <v>32661836.21</v>
      </c>
      <c r="F78" s="9">
        <v>8215269.91</v>
      </c>
      <c r="G78" s="9">
        <v>5465222</v>
      </c>
      <c r="H78" s="9">
        <v>589553</v>
      </c>
      <c r="I78" s="9">
        <v>277830</v>
      </c>
      <c r="J78" s="12" t="s">
        <v>2306</v>
      </c>
      <c r="K78" s="9">
        <v>253573.1</v>
      </c>
      <c r="L78" s="9">
        <v>577882.49</v>
      </c>
      <c r="M78" s="9">
        <v>295943</v>
      </c>
      <c r="N78" s="9">
        <v>193570.35</v>
      </c>
      <c r="O78" s="12" t="s">
        <v>2306</v>
      </c>
      <c r="P78" s="9">
        <v>74862.25</v>
      </c>
      <c r="Q78" s="9">
        <v>486833.72</v>
      </c>
      <c r="R78" s="12" t="s">
        <v>2306</v>
      </c>
      <c r="S78" s="12" t="s">
        <v>2306</v>
      </c>
      <c r="T78" s="9">
        <v>17116852.3</v>
      </c>
      <c r="U78" s="9">
        <v>1411107.32</v>
      </c>
      <c r="V78" s="9">
        <v>592364.37</v>
      </c>
      <c r="W78" s="12" t="s">
        <v>2306</v>
      </c>
      <c r="X78" s="12" t="s">
        <v>2306</v>
      </c>
      <c r="Y78" s="9">
        <v>125698</v>
      </c>
      <c r="Z78" s="9">
        <v>920167.35</v>
      </c>
      <c r="AA78" s="9">
        <v>97069</v>
      </c>
      <c r="AB78" s="12" t="s">
        <v>2306</v>
      </c>
      <c r="AC78" s="9">
        <v>1034870.27</v>
      </c>
      <c r="AD78" s="9">
        <v>1289213.29</v>
      </c>
      <c r="AE78" s="12" t="s">
        <v>2306</v>
      </c>
      <c r="AF78" s="9">
        <v>1139134.43</v>
      </c>
      <c r="AG78" s="9">
        <v>365872</v>
      </c>
      <c r="AH78" s="9">
        <v>2512267</v>
      </c>
      <c r="AI78" s="9">
        <v>325943</v>
      </c>
      <c r="AJ78" s="9">
        <v>745432</v>
      </c>
      <c r="AK78" s="9">
        <v>868210.43</v>
      </c>
      <c r="AL78" s="12" t="s">
        <v>2306</v>
      </c>
      <c r="AM78" s="12" t="s">
        <v>2306</v>
      </c>
      <c r="AN78" s="9">
        <v>3614136.46</v>
      </c>
      <c r="AO78" s="9">
        <v>1043971</v>
      </c>
      <c r="AP78" s="12" t="s">
        <v>2306</v>
      </c>
      <c r="AQ78" s="9">
        <v>12000</v>
      </c>
      <c r="AR78" s="9">
        <v>621208.38</v>
      </c>
      <c r="AS78" s="9">
        <v>202657</v>
      </c>
      <c r="AT78" s="12" t="s">
        <v>2306</v>
      </c>
      <c r="AU78" s="9">
        <v>195531</v>
      </c>
      <c r="AV78" s="9">
        <v>6776531</v>
      </c>
      <c r="AW78" s="12" t="s">
        <v>2306</v>
      </c>
      <c r="AX78" s="12" t="s">
        <v>2306</v>
      </c>
      <c r="AY78" s="12" t="s">
        <v>2306</v>
      </c>
      <c r="AZ78" s="12" t="s">
        <v>2306</v>
      </c>
      <c r="BA78" s="9">
        <v>3470239</v>
      </c>
      <c r="BB78" s="9">
        <v>3306292</v>
      </c>
      <c r="BC78" s="12" t="s">
        <v>2306</v>
      </c>
      <c r="BD78" s="12" t="s">
        <v>2306</v>
      </c>
      <c r="BE78" s="12" t="s">
        <v>2306</v>
      </c>
      <c r="BF78" s="12" t="s">
        <v>2306</v>
      </c>
      <c r="BG78" s="12" t="s">
        <v>2306</v>
      </c>
      <c r="BH78" s="12" t="s">
        <v>2306</v>
      </c>
      <c r="BI78" s="12" t="s">
        <v>2306</v>
      </c>
      <c r="BJ78" s="12" t="s">
        <v>2306</v>
      </c>
      <c r="BK78" s="12" t="s">
        <v>2306</v>
      </c>
      <c r="BL78" s="12" t="s">
        <v>2306</v>
      </c>
      <c r="BM78" s="12" t="s">
        <v>2306</v>
      </c>
      <c r="BN78" s="12" t="s">
        <v>2306</v>
      </c>
      <c r="BO78" s="12" t="s">
        <v>2306</v>
      </c>
      <c r="BP78" s="12" t="s">
        <v>2306</v>
      </c>
      <c r="BQ78" s="12" t="s">
        <v>2306</v>
      </c>
      <c r="BR78" s="12" t="s">
        <v>2306</v>
      </c>
      <c r="BS78" s="12" t="s">
        <v>2306</v>
      </c>
      <c r="BT78" s="12" t="s">
        <v>2306</v>
      </c>
      <c r="BU78" s="12" t="s">
        <v>2306</v>
      </c>
      <c r="BV78" s="12" t="s">
        <v>2306</v>
      </c>
      <c r="BW78" s="12" t="s">
        <v>2306</v>
      </c>
      <c r="BX78" s="12" t="s">
        <v>2306</v>
      </c>
      <c r="BY78" s="12" t="s">
        <v>2306</v>
      </c>
      <c r="BZ78" s="12" t="s">
        <v>2306</v>
      </c>
      <c r="CA78" s="9">
        <v>553183</v>
      </c>
      <c r="CB78" s="12" t="s">
        <v>2306</v>
      </c>
      <c r="CC78" s="9">
        <v>553183</v>
      </c>
      <c r="CD78" s="12" t="s">
        <v>2306</v>
      </c>
      <c r="CE78" s="12" t="s">
        <v>2306</v>
      </c>
      <c r="CF78" s="12" t="s">
        <v>2306</v>
      </c>
      <c r="CG78" s="12" t="s">
        <v>2306</v>
      </c>
      <c r="CH78" s="12" t="s">
        <v>2306</v>
      </c>
      <c r="CI78" s="12" t="s">
        <v>2306</v>
      </c>
      <c r="CJ78" s="12" t="s">
        <v>2306</v>
      </c>
      <c r="CK78" s="12" t="s">
        <v>2306</v>
      </c>
      <c r="CL78" s="12" t="s">
        <v>2306</v>
      </c>
      <c r="CM78" s="12" t="s">
        <v>2306</v>
      </c>
      <c r="CN78" s="12" t="s">
        <v>2306</v>
      </c>
      <c r="CO78" s="12" t="s">
        <v>2306</v>
      </c>
      <c r="CP78" s="12" t="s">
        <v>2306</v>
      </c>
      <c r="CQ78" s="12" t="s">
        <v>2306</v>
      </c>
      <c r="CR78" s="12" t="s">
        <v>2306</v>
      </c>
      <c r="CS78" s="12" t="s">
        <v>2306</v>
      </c>
      <c r="CT78" s="12" t="s">
        <v>2306</v>
      </c>
      <c r="CU78" s="12" t="s">
        <v>2306</v>
      </c>
      <c r="CV78" s="12" t="s">
        <v>2306</v>
      </c>
      <c r="CW78" s="12" t="s">
        <v>2306</v>
      </c>
      <c r="CX78" s="12" t="s">
        <v>2306</v>
      </c>
      <c r="CY78" s="12" t="s">
        <v>2306</v>
      </c>
      <c r="CZ78" s="12" t="s">
        <v>2306</v>
      </c>
      <c r="DA78" s="12" t="s">
        <v>2306</v>
      </c>
      <c r="DB78" s="12" t="s">
        <v>2306</v>
      </c>
      <c r="DC78" s="12" t="s">
        <v>2306</v>
      </c>
      <c r="DD78" s="12" t="s">
        <v>2306</v>
      </c>
      <c r="DE78" s="12" t="s">
        <v>2306</v>
      </c>
      <c r="DF78" s="12" t="s">
        <v>2306</v>
      </c>
      <c r="DG78" s="12" t="s">
        <v>2306</v>
      </c>
      <c r="DH78" s="12" t="s">
        <v>2306</v>
      </c>
      <c r="DI78" s="12" t="s">
        <v>2306</v>
      </c>
      <c r="DJ78" s="17" t="s">
        <v>2306</v>
      </c>
    </row>
    <row r="79" s="1" customFormat="1" ht="15.4" customHeight="1" spans="1:114">
      <c r="A79" s="10" t="s">
        <v>2910</v>
      </c>
      <c r="B79" s="11"/>
      <c r="C79" s="11"/>
      <c r="D79" s="11" t="s">
        <v>2911</v>
      </c>
      <c r="E79" s="9">
        <v>20000</v>
      </c>
      <c r="F79" s="12" t="s">
        <v>2306</v>
      </c>
      <c r="G79" s="12" t="s">
        <v>2306</v>
      </c>
      <c r="H79" s="12" t="s">
        <v>2306</v>
      </c>
      <c r="I79" s="12" t="s">
        <v>2306</v>
      </c>
      <c r="J79" s="12" t="s">
        <v>2306</v>
      </c>
      <c r="K79" s="12" t="s">
        <v>2306</v>
      </c>
      <c r="L79" s="12" t="s">
        <v>2306</v>
      </c>
      <c r="M79" s="12" t="s">
        <v>2306</v>
      </c>
      <c r="N79" s="12" t="s">
        <v>2306</v>
      </c>
      <c r="O79" s="12" t="s">
        <v>2306</v>
      </c>
      <c r="P79" s="12" t="s">
        <v>2306</v>
      </c>
      <c r="Q79" s="12" t="s">
        <v>2306</v>
      </c>
      <c r="R79" s="12" t="s">
        <v>2306</v>
      </c>
      <c r="S79" s="12" t="s">
        <v>2306</v>
      </c>
      <c r="T79" s="9">
        <v>20000</v>
      </c>
      <c r="U79" s="9">
        <v>20000</v>
      </c>
      <c r="V79" s="12" t="s">
        <v>2306</v>
      </c>
      <c r="W79" s="12" t="s">
        <v>2306</v>
      </c>
      <c r="X79" s="12" t="s">
        <v>2306</v>
      </c>
      <c r="Y79" s="12" t="s">
        <v>2306</v>
      </c>
      <c r="Z79" s="12" t="s">
        <v>2306</v>
      </c>
      <c r="AA79" s="12" t="s">
        <v>2306</v>
      </c>
      <c r="AB79" s="12" t="s">
        <v>2306</v>
      </c>
      <c r="AC79" s="12" t="s">
        <v>2306</v>
      </c>
      <c r="AD79" s="12" t="s">
        <v>2306</v>
      </c>
      <c r="AE79" s="12" t="s">
        <v>2306</v>
      </c>
      <c r="AF79" s="12" t="s">
        <v>2306</v>
      </c>
      <c r="AG79" s="12" t="s">
        <v>2306</v>
      </c>
      <c r="AH79" s="12" t="s">
        <v>2306</v>
      </c>
      <c r="AI79" s="12" t="s">
        <v>2306</v>
      </c>
      <c r="AJ79" s="12" t="s">
        <v>2306</v>
      </c>
      <c r="AK79" s="12" t="s">
        <v>2306</v>
      </c>
      <c r="AL79" s="12" t="s">
        <v>2306</v>
      </c>
      <c r="AM79" s="12" t="s">
        <v>2306</v>
      </c>
      <c r="AN79" s="12" t="s">
        <v>2306</v>
      </c>
      <c r="AO79" s="12" t="s">
        <v>2306</v>
      </c>
      <c r="AP79" s="12" t="s">
        <v>2306</v>
      </c>
      <c r="AQ79" s="12" t="s">
        <v>2306</v>
      </c>
      <c r="AR79" s="12" t="s">
        <v>2306</v>
      </c>
      <c r="AS79" s="12" t="s">
        <v>2306</v>
      </c>
      <c r="AT79" s="12" t="s">
        <v>2306</v>
      </c>
      <c r="AU79" s="12" t="s">
        <v>2306</v>
      </c>
      <c r="AV79" s="12" t="s">
        <v>2306</v>
      </c>
      <c r="AW79" s="12" t="s">
        <v>2306</v>
      </c>
      <c r="AX79" s="12" t="s">
        <v>2306</v>
      </c>
      <c r="AY79" s="12" t="s">
        <v>2306</v>
      </c>
      <c r="AZ79" s="12" t="s">
        <v>2306</v>
      </c>
      <c r="BA79" s="12" t="s">
        <v>2306</v>
      </c>
      <c r="BB79" s="12" t="s">
        <v>2306</v>
      </c>
      <c r="BC79" s="12" t="s">
        <v>2306</v>
      </c>
      <c r="BD79" s="12" t="s">
        <v>2306</v>
      </c>
      <c r="BE79" s="12" t="s">
        <v>2306</v>
      </c>
      <c r="BF79" s="12" t="s">
        <v>2306</v>
      </c>
      <c r="BG79" s="12" t="s">
        <v>2306</v>
      </c>
      <c r="BH79" s="12" t="s">
        <v>2306</v>
      </c>
      <c r="BI79" s="12" t="s">
        <v>2306</v>
      </c>
      <c r="BJ79" s="12" t="s">
        <v>2306</v>
      </c>
      <c r="BK79" s="12" t="s">
        <v>2306</v>
      </c>
      <c r="BL79" s="12" t="s">
        <v>2306</v>
      </c>
      <c r="BM79" s="12" t="s">
        <v>2306</v>
      </c>
      <c r="BN79" s="12" t="s">
        <v>2306</v>
      </c>
      <c r="BO79" s="12" t="s">
        <v>2306</v>
      </c>
      <c r="BP79" s="12" t="s">
        <v>2306</v>
      </c>
      <c r="BQ79" s="12" t="s">
        <v>2306</v>
      </c>
      <c r="BR79" s="12" t="s">
        <v>2306</v>
      </c>
      <c r="BS79" s="12" t="s">
        <v>2306</v>
      </c>
      <c r="BT79" s="12" t="s">
        <v>2306</v>
      </c>
      <c r="BU79" s="12" t="s">
        <v>2306</v>
      </c>
      <c r="BV79" s="12" t="s">
        <v>2306</v>
      </c>
      <c r="BW79" s="12" t="s">
        <v>2306</v>
      </c>
      <c r="BX79" s="12" t="s">
        <v>2306</v>
      </c>
      <c r="BY79" s="12" t="s">
        <v>2306</v>
      </c>
      <c r="BZ79" s="12" t="s">
        <v>2306</v>
      </c>
      <c r="CA79" s="12" t="s">
        <v>2306</v>
      </c>
      <c r="CB79" s="12" t="s">
        <v>2306</v>
      </c>
      <c r="CC79" s="12" t="s">
        <v>2306</v>
      </c>
      <c r="CD79" s="12" t="s">
        <v>2306</v>
      </c>
      <c r="CE79" s="12" t="s">
        <v>2306</v>
      </c>
      <c r="CF79" s="12" t="s">
        <v>2306</v>
      </c>
      <c r="CG79" s="12" t="s">
        <v>2306</v>
      </c>
      <c r="CH79" s="12" t="s">
        <v>2306</v>
      </c>
      <c r="CI79" s="12" t="s">
        <v>2306</v>
      </c>
      <c r="CJ79" s="12" t="s">
        <v>2306</v>
      </c>
      <c r="CK79" s="12" t="s">
        <v>2306</v>
      </c>
      <c r="CL79" s="12" t="s">
        <v>2306</v>
      </c>
      <c r="CM79" s="12" t="s">
        <v>2306</v>
      </c>
      <c r="CN79" s="12" t="s">
        <v>2306</v>
      </c>
      <c r="CO79" s="12" t="s">
        <v>2306</v>
      </c>
      <c r="CP79" s="12" t="s">
        <v>2306</v>
      </c>
      <c r="CQ79" s="12" t="s">
        <v>2306</v>
      </c>
      <c r="CR79" s="12" t="s">
        <v>2306</v>
      </c>
      <c r="CS79" s="12" t="s">
        <v>2306</v>
      </c>
      <c r="CT79" s="12" t="s">
        <v>2306</v>
      </c>
      <c r="CU79" s="12" t="s">
        <v>2306</v>
      </c>
      <c r="CV79" s="12" t="s">
        <v>2306</v>
      </c>
      <c r="CW79" s="12" t="s">
        <v>2306</v>
      </c>
      <c r="CX79" s="12" t="s">
        <v>2306</v>
      </c>
      <c r="CY79" s="12" t="s">
        <v>2306</v>
      </c>
      <c r="CZ79" s="12" t="s">
        <v>2306</v>
      </c>
      <c r="DA79" s="12" t="s">
        <v>2306</v>
      </c>
      <c r="DB79" s="12" t="s">
        <v>2306</v>
      </c>
      <c r="DC79" s="12" t="s">
        <v>2306</v>
      </c>
      <c r="DD79" s="12" t="s">
        <v>2306</v>
      </c>
      <c r="DE79" s="12" t="s">
        <v>2306</v>
      </c>
      <c r="DF79" s="12" t="s">
        <v>2306</v>
      </c>
      <c r="DG79" s="12" t="s">
        <v>2306</v>
      </c>
      <c r="DH79" s="12" t="s">
        <v>2306</v>
      </c>
      <c r="DI79" s="12" t="s">
        <v>2306</v>
      </c>
      <c r="DJ79" s="17" t="s">
        <v>2306</v>
      </c>
    </row>
    <row r="80" s="1" customFormat="1" ht="15.4" customHeight="1" spans="1:114">
      <c r="A80" s="10" t="s">
        <v>2912</v>
      </c>
      <c r="B80" s="11"/>
      <c r="C80" s="11"/>
      <c r="D80" s="11" t="s">
        <v>2913</v>
      </c>
      <c r="E80" s="9">
        <v>19346583.13</v>
      </c>
      <c r="F80" s="9">
        <v>5041525.74</v>
      </c>
      <c r="G80" s="9">
        <v>3306600.46</v>
      </c>
      <c r="H80" s="9">
        <v>540979</v>
      </c>
      <c r="I80" s="9">
        <v>134835</v>
      </c>
      <c r="J80" s="9">
        <v>4586.38</v>
      </c>
      <c r="K80" s="12" t="s">
        <v>2306</v>
      </c>
      <c r="L80" s="9">
        <v>452553.67</v>
      </c>
      <c r="M80" s="9">
        <v>171439.53</v>
      </c>
      <c r="N80" s="9">
        <v>138538.22</v>
      </c>
      <c r="O80" s="12" t="s">
        <v>2306</v>
      </c>
      <c r="P80" s="9">
        <v>96151.39</v>
      </c>
      <c r="Q80" s="9">
        <v>188670.02</v>
      </c>
      <c r="R80" s="12" t="s">
        <v>2306</v>
      </c>
      <c r="S80" s="9">
        <v>7172.07</v>
      </c>
      <c r="T80" s="9">
        <v>7284678.39</v>
      </c>
      <c r="U80" s="9">
        <v>1237033</v>
      </c>
      <c r="V80" s="9">
        <v>1145791.3</v>
      </c>
      <c r="W80" s="12" t="s">
        <v>2306</v>
      </c>
      <c r="X80" s="12" t="s">
        <v>2306</v>
      </c>
      <c r="Y80" s="9">
        <v>3895</v>
      </c>
      <c r="Z80" s="9">
        <v>88714</v>
      </c>
      <c r="AA80" s="9">
        <v>37204.36</v>
      </c>
      <c r="AB80" s="12" t="s">
        <v>2306</v>
      </c>
      <c r="AC80" s="9">
        <v>190954</v>
      </c>
      <c r="AD80" s="9">
        <v>650512</v>
      </c>
      <c r="AE80" s="12" t="s">
        <v>2306</v>
      </c>
      <c r="AF80" s="9">
        <v>1520877.3</v>
      </c>
      <c r="AG80" s="9">
        <v>192567</v>
      </c>
      <c r="AH80" s="9">
        <v>774719.3</v>
      </c>
      <c r="AI80" s="9">
        <v>230334.35</v>
      </c>
      <c r="AJ80" s="9">
        <v>37038</v>
      </c>
      <c r="AK80" s="9">
        <v>16158.22</v>
      </c>
      <c r="AL80" s="12" t="s">
        <v>2306</v>
      </c>
      <c r="AM80" s="12" t="s">
        <v>2306</v>
      </c>
      <c r="AN80" s="9">
        <v>236888.18</v>
      </c>
      <c r="AO80" s="9">
        <v>143397</v>
      </c>
      <c r="AP80" s="9">
        <v>18956</v>
      </c>
      <c r="AQ80" s="9">
        <v>27915</v>
      </c>
      <c r="AR80" s="9">
        <v>60744</v>
      </c>
      <c r="AS80" s="9">
        <v>324649.38</v>
      </c>
      <c r="AT80" s="12" t="s">
        <v>2306</v>
      </c>
      <c r="AU80" s="9">
        <v>346331</v>
      </c>
      <c r="AV80" s="9">
        <v>1953772</v>
      </c>
      <c r="AW80" s="12" t="s">
        <v>2306</v>
      </c>
      <c r="AX80" s="12" t="s">
        <v>2306</v>
      </c>
      <c r="AY80" s="12" t="s">
        <v>2306</v>
      </c>
      <c r="AZ80" s="12" t="s">
        <v>2306</v>
      </c>
      <c r="BA80" s="9">
        <v>1953772</v>
      </c>
      <c r="BB80" s="12" t="s">
        <v>2306</v>
      </c>
      <c r="BC80" s="12" t="s">
        <v>2306</v>
      </c>
      <c r="BD80" s="12" t="s">
        <v>2306</v>
      </c>
      <c r="BE80" s="12" t="s">
        <v>2306</v>
      </c>
      <c r="BF80" s="12" t="s">
        <v>2306</v>
      </c>
      <c r="BG80" s="12" t="s">
        <v>2306</v>
      </c>
      <c r="BH80" s="12" t="s">
        <v>2306</v>
      </c>
      <c r="BI80" s="12" t="s">
        <v>2306</v>
      </c>
      <c r="BJ80" s="12" t="s">
        <v>2306</v>
      </c>
      <c r="BK80" s="12" t="s">
        <v>2306</v>
      </c>
      <c r="BL80" s="12" t="s">
        <v>2306</v>
      </c>
      <c r="BM80" s="12" t="s">
        <v>2306</v>
      </c>
      <c r="BN80" s="9">
        <v>740000</v>
      </c>
      <c r="BO80" s="9">
        <v>360000</v>
      </c>
      <c r="BP80" s="12" t="s">
        <v>2306</v>
      </c>
      <c r="BQ80" s="12" t="s">
        <v>2306</v>
      </c>
      <c r="BR80" s="9">
        <v>380000</v>
      </c>
      <c r="BS80" s="12" t="s">
        <v>2306</v>
      </c>
      <c r="BT80" s="12" t="s">
        <v>2306</v>
      </c>
      <c r="BU80" s="12" t="s">
        <v>2306</v>
      </c>
      <c r="BV80" s="12" t="s">
        <v>2306</v>
      </c>
      <c r="BW80" s="12" t="s">
        <v>2306</v>
      </c>
      <c r="BX80" s="12" t="s">
        <v>2306</v>
      </c>
      <c r="BY80" s="12" t="s">
        <v>2306</v>
      </c>
      <c r="BZ80" s="12" t="s">
        <v>2306</v>
      </c>
      <c r="CA80" s="9">
        <v>4326607</v>
      </c>
      <c r="CB80" s="9">
        <v>1825715</v>
      </c>
      <c r="CC80" s="9">
        <v>356892</v>
      </c>
      <c r="CD80" s="12" t="s">
        <v>2306</v>
      </c>
      <c r="CE80" s="9">
        <v>2050000</v>
      </c>
      <c r="CF80" s="12" t="s">
        <v>2306</v>
      </c>
      <c r="CG80" s="12" t="s">
        <v>2306</v>
      </c>
      <c r="CH80" s="12" t="s">
        <v>2306</v>
      </c>
      <c r="CI80" s="12" t="s">
        <v>2306</v>
      </c>
      <c r="CJ80" s="12" t="s">
        <v>2306</v>
      </c>
      <c r="CK80" s="12" t="s">
        <v>2306</v>
      </c>
      <c r="CL80" s="12" t="s">
        <v>2306</v>
      </c>
      <c r="CM80" s="12" t="s">
        <v>2306</v>
      </c>
      <c r="CN80" s="12" t="s">
        <v>2306</v>
      </c>
      <c r="CO80" s="12" t="s">
        <v>2306</v>
      </c>
      <c r="CP80" s="12" t="s">
        <v>2306</v>
      </c>
      <c r="CQ80" s="9">
        <v>94000</v>
      </c>
      <c r="CR80" s="12" t="s">
        <v>2306</v>
      </c>
      <c r="CS80" s="12" t="s">
        <v>2306</v>
      </c>
      <c r="CT80" s="12" t="s">
        <v>2306</v>
      </c>
      <c r="CU80" s="12" t="s">
        <v>2306</v>
      </c>
      <c r="CV80" s="12" t="s">
        <v>2306</v>
      </c>
      <c r="CW80" s="12" t="s">
        <v>2306</v>
      </c>
      <c r="CX80" s="12" t="s">
        <v>2306</v>
      </c>
      <c r="CY80" s="12" t="s">
        <v>2306</v>
      </c>
      <c r="CZ80" s="12" t="s">
        <v>2306</v>
      </c>
      <c r="DA80" s="12" t="s">
        <v>2306</v>
      </c>
      <c r="DB80" s="12" t="s">
        <v>2306</v>
      </c>
      <c r="DC80" s="12" t="s">
        <v>2306</v>
      </c>
      <c r="DD80" s="12" t="s">
        <v>2306</v>
      </c>
      <c r="DE80" s="12" t="s">
        <v>2306</v>
      </c>
      <c r="DF80" s="12" t="s">
        <v>2306</v>
      </c>
      <c r="DG80" s="12" t="s">
        <v>2306</v>
      </c>
      <c r="DH80" s="12" t="s">
        <v>2306</v>
      </c>
      <c r="DI80" s="12" t="s">
        <v>2306</v>
      </c>
      <c r="DJ80" s="17" t="s">
        <v>2306</v>
      </c>
    </row>
    <row r="81" s="1" customFormat="1" ht="15.4" customHeight="1" spans="1:114">
      <c r="A81" s="10" t="s">
        <v>2914</v>
      </c>
      <c r="B81" s="11"/>
      <c r="C81" s="11"/>
      <c r="D81" s="11" t="s">
        <v>2806</v>
      </c>
      <c r="E81" s="9">
        <v>1377925.48</v>
      </c>
      <c r="F81" s="9">
        <v>1058953.48</v>
      </c>
      <c r="G81" s="9">
        <v>517038.46</v>
      </c>
      <c r="H81" s="9">
        <v>215321</v>
      </c>
      <c r="I81" s="9">
        <v>68956</v>
      </c>
      <c r="J81" s="12" t="s">
        <v>2306</v>
      </c>
      <c r="K81" s="12" t="s">
        <v>2306</v>
      </c>
      <c r="L81" s="9">
        <v>98542.37</v>
      </c>
      <c r="M81" s="9">
        <v>45782.21</v>
      </c>
      <c r="N81" s="9">
        <v>39865.35</v>
      </c>
      <c r="O81" s="12" t="s">
        <v>2306</v>
      </c>
      <c r="P81" s="9">
        <v>13571.72</v>
      </c>
      <c r="Q81" s="9">
        <v>59876.37</v>
      </c>
      <c r="R81" s="12" t="s">
        <v>2306</v>
      </c>
      <c r="S81" s="12" t="s">
        <v>2306</v>
      </c>
      <c r="T81" s="9">
        <v>318972</v>
      </c>
      <c r="U81" s="9">
        <v>39865</v>
      </c>
      <c r="V81" s="9">
        <v>18652</v>
      </c>
      <c r="W81" s="12" t="s">
        <v>2306</v>
      </c>
      <c r="X81" s="12" t="s">
        <v>2306</v>
      </c>
      <c r="Y81" s="9">
        <v>3895</v>
      </c>
      <c r="Z81" s="9">
        <v>28796</v>
      </c>
      <c r="AA81" s="9">
        <v>3752</v>
      </c>
      <c r="AB81" s="12" t="s">
        <v>2306</v>
      </c>
      <c r="AC81" s="12" t="s">
        <v>2306</v>
      </c>
      <c r="AD81" s="9">
        <v>25678</v>
      </c>
      <c r="AE81" s="12" t="s">
        <v>2306</v>
      </c>
      <c r="AF81" s="9">
        <v>56152</v>
      </c>
      <c r="AG81" s="12" t="s">
        <v>2306</v>
      </c>
      <c r="AH81" s="9">
        <v>26582</v>
      </c>
      <c r="AI81" s="9">
        <v>15686</v>
      </c>
      <c r="AJ81" s="9">
        <v>17519</v>
      </c>
      <c r="AK81" s="12" t="s">
        <v>2306</v>
      </c>
      <c r="AL81" s="12" t="s">
        <v>2306</v>
      </c>
      <c r="AM81" s="12" t="s">
        <v>2306</v>
      </c>
      <c r="AN81" s="12" t="s">
        <v>2306</v>
      </c>
      <c r="AO81" s="12" t="s">
        <v>2306</v>
      </c>
      <c r="AP81" s="9">
        <v>18956</v>
      </c>
      <c r="AQ81" s="9">
        <v>27915</v>
      </c>
      <c r="AR81" s="9">
        <v>28951</v>
      </c>
      <c r="AS81" s="12" t="s">
        <v>2306</v>
      </c>
      <c r="AT81" s="12" t="s">
        <v>2306</v>
      </c>
      <c r="AU81" s="9">
        <v>6573</v>
      </c>
      <c r="AV81" s="12" t="s">
        <v>2306</v>
      </c>
      <c r="AW81" s="12" t="s">
        <v>2306</v>
      </c>
      <c r="AX81" s="12" t="s">
        <v>2306</v>
      </c>
      <c r="AY81" s="12" t="s">
        <v>2306</v>
      </c>
      <c r="AZ81" s="12" t="s">
        <v>2306</v>
      </c>
      <c r="BA81" s="12" t="s">
        <v>2306</v>
      </c>
      <c r="BB81" s="12" t="s">
        <v>2306</v>
      </c>
      <c r="BC81" s="12" t="s">
        <v>2306</v>
      </c>
      <c r="BD81" s="12" t="s">
        <v>2306</v>
      </c>
      <c r="BE81" s="12" t="s">
        <v>2306</v>
      </c>
      <c r="BF81" s="12" t="s">
        <v>2306</v>
      </c>
      <c r="BG81" s="12" t="s">
        <v>2306</v>
      </c>
      <c r="BH81" s="12" t="s">
        <v>2306</v>
      </c>
      <c r="BI81" s="12" t="s">
        <v>2306</v>
      </c>
      <c r="BJ81" s="12" t="s">
        <v>2306</v>
      </c>
      <c r="BK81" s="12" t="s">
        <v>2306</v>
      </c>
      <c r="BL81" s="12" t="s">
        <v>2306</v>
      </c>
      <c r="BM81" s="12" t="s">
        <v>2306</v>
      </c>
      <c r="BN81" s="12" t="s">
        <v>2306</v>
      </c>
      <c r="BO81" s="12" t="s">
        <v>2306</v>
      </c>
      <c r="BP81" s="12" t="s">
        <v>2306</v>
      </c>
      <c r="BQ81" s="12" t="s">
        <v>2306</v>
      </c>
      <c r="BR81" s="12" t="s">
        <v>2306</v>
      </c>
      <c r="BS81" s="12" t="s">
        <v>2306</v>
      </c>
      <c r="BT81" s="12" t="s">
        <v>2306</v>
      </c>
      <c r="BU81" s="12" t="s">
        <v>2306</v>
      </c>
      <c r="BV81" s="12" t="s">
        <v>2306</v>
      </c>
      <c r="BW81" s="12" t="s">
        <v>2306</v>
      </c>
      <c r="BX81" s="12" t="s">
        <v>2306</v>
      </c>
      <c r="BY81" s="12" t="s">
        <v>2306</v>
      </c>
      <c r="BZ81" s="12" t="s">
        <v>2306</v>
      </c>
      <c r="CA81" s="12" t="s">
        <v>2306</v>
      </c>
      <c r="CB81" s="12" t="s">
        <v>2306</v>
      </c>
      <c r="CC81" s="12" t="s">
        <v>2306</v>
      </c>
      <c r="CD81" s="12" t="s">
        <v>2306</v>
      </c>
      <c r="CE81" s="12" t="s">
        <v>2306</v>
      </c>
      <c r="CF81" s="12" t="s">
        <v>2306</v>
      </c>
      <c r="CG81" s="12" t="s">
        <v>2306</v>
      </c>
      <c r="CH81" s="12" t="s">
        <v>2306</v>
      </c>
      <c r="CI81" s="12" t="s">
        <v>2306</v>
      </c>
      <c r="CJ81" s="12" t="s">
        <v>2306</v>
      </c>
      <c r="CK81" s="12" t="s">
        <v>2306</v>
      </c>
      <c r="CL81" s="12" t="s">
        <v>2306</v>
      </c>
      <c r="CM81" s="12" t="s">
        <v>2306</v>
      </c>
      <c r="CN81" s="12" t="s">
        <v>2306</v>
      </c>
      <c r="CO81" s="12" t="s">
        <v>2306</v>
      </c>
      <c r="CP81" s="12" t="s">
        <v>2306</v>
      </c>
      <c r="CQ81" s="12" t="s">
        <v>2306</v>
      </c>
      <c r="CR81" s="12" t="s">
        <v>2306</v>
      </c>
      <c r="CS81" s="12" t="s">
        <v>2306</v>
      </c>
      <c r="CT81" s="12" t="s">
        <v>2306</v>
      </c>
      <c r="CU81" s="12" t="s">
        <v>2306</v>
      </c>
      <c r="CV81" s="12" t="s">
        <v>2306</v>
      </c>
      <c r="CW81" s="12" t="s">
        <v>2306</v>
      </c>
      <c r="CX81" s="12" t="s">
        <v>2306</v>
      </c>
      <c r="CY81" s="12" t="s">
        <v>2306</v>
      </c>
      <c r="CZ81" s="12" t="s">
        <v>2306</v>
      </c>
      <c r="DA81" s="12" t="s">
        <v>2306</v>
      </c>
      <c r="DB81" s="12" t="s">
        <v>2306</v>
      </c>
      <c r="DC81" s="12" t="s">
        <v>2306</v>
      </c>
      <c r="DD81" s="12" t="s">
        <v>2306</v>
      </c>
      <c r="DE81" s="12" t="s">
        <v>2306</v>
      </c>
      <c r="DF81" s="12" t="s">
        <v>2306</v>
      </c>
      <c r="DG81" s="12" t="s">
        <v>2306</v>
      </c>
      <c r="DH81" s="12" t="s">
        <v>2306</v>
      </c>
      <c r="DI81" s="12" t="s">
        <v>2306</v>
      </c>
      <c r="DJ81" s="17" t="s">
        <v>2306</v>
      </c>
    </row>
    <row r="82" s="1" customFormat="1" ht="15.4" customHeight="1" spans="1:114">
      <c r="A82" s="10" t="s">
        <v>2915</v>
      </c>
      <c r="B82" s="11"/>
      <c r="C82" s="11"/>
      <c r="D82" s="11" t="s">
        <v>2808</v>
      </c>
      <c r="E82" s="9">
        <v>706273.43</v>
      </c>
      <c r="F82" s="12" t="s">
        <v>2306</v>
      </c>
      <c r="G82" s="12" t="s">
        <v>2306</v>
      </c>
      <c r="H82" s="12" t="s">
        <v>2306</v>
      </c>
      <c r="I82" s="12" t="s">
        <v>2306</v>
      </c>
      <c r="J82" s="12" t="s">
        <v>2306</v>
      </c>
      <c r="K82" s="12" t="s">
        <v>2306</v>
      </c>
      <c r="L82" s="12" t="s">
        <v>2306</v>
      </c>
      <c r="M82" s="12" t="s">
        <v>2306</v>
      </c>
      <c r="N82" s="12" t="s">
        <v>2306</v>
      </c>
      <c r="O82" s="12" t="s">
        <v>2306</v>
      </c>
      <c r="P82" s="12" t="s">
        <v>2306</v>
      </c>
      <c r="Q82" s="12" t="s">
        <v>2306</v>
      </c>
      <c r="R82" s="12" t="s">
        <v>2306</v>
      </c>
      <c r="S82" s="12" t="s">
        <v>2306</v>
      </c>
      <c r="T82" s="9">
        <v>706273.43</v>
      </c>
      <c r="U82" s="9">
        <v>62568</v>
      </c>
      <c r="V82" s="9">
        <v>35265</v>
      </c>
      <c r="W82" s="12" t="s">
        <v>2306</v>
      </c>
      <c r="X82" s="12" t="s">
        <v>2306</v>
      </c>
      <c r="Y82" s="12" t="s">
        <v>2306</v>
      </c>
      <c r="Z82" s="12" t="s">
        <v>2306</v>
      </c>
      <c r="AA82" s="12" t="s">
        <v>2306</v>
      </c>
      <c r="AB82" s="12" t="s">
        <v>2306</v>
      </c>
      <c r="AC82" s="9">
        <v>65256</v>
      </c>
      <c r="AD82" s="9">
        <v>115256</v>
      </c>
      <c r="AE82" s="12" t="s">
        <v>2306</v>
      </c>
      <c r="AF82" s="9">
        <v>139785.25</v>
      </c>
      <c r="AG82" s="12" t="s">
        <v>2306</v>
      </c>
      <c r="AH82" s="12" t="s">
        <v>2306</v>
      </c>
      <c r="AI82" s="12" t="s">
        <v>2306</v>
      </c>
      <c r="AJ82" s="12" t="s">
        <v>2306</v>
      </c>
      <c r="AK82" s="12" t="s">
        <v>2306</v>
      </c>
      <c r="AL82" s="12" t="s">
        <v>2306</v>
      </c>
      <c r="AM82" s="12" t="s">
        <v>2306</v>
      </c>
      <c r="AN82" s="9">
        <v>146506.18</v>
      </c>
      <c r="AO82" s="9">
        <v>56982</v>
      </c>
      <c r="AP82" s="12" t="s">
        <v>2306</v>
      </c>
      <c r="AQ82" s="12" t="s">
        <v>2306</v>
      </c>
      <c r="AR82" s="12" t="s">
        <v>2306</v>
      </c>
      <c r="AS82" s="9">
        <v>58975</v>
      </c>
      <c r="AT82" s="12" t="s">
        <v>2306</v>
      </c>
      <c r="AU82" s="9">
        <v>25680</v>
      </c>
      <c r="AV82" s="12" t="s">
        <v>2306</v>
      </c>
      <c r="AW82" s="12" t="s">
        <v>2306</v>
      </c>
      <c r="AX82" s="12" t="s">
        <v>2306</v>
      </c>
      <c r="AY82" s="12" t="s">
        <v>2306</v>
      </c>
      <c r="AZ82" s="12" t="s">
        <v>2306</v>
      </c>
      <c r="BA82" s="12" t="s">
        <v>2306</v>
      </c>
      <c r="BB82" s="12" t="s">
        <v>2306</v>
      </c>
      <c r="BC82" s="12" t="s">
        <v>2306</v>
      </c>
      <c r="BD82" s="12" t="s">
        <v>2306</v>
      </c>
      <c r="BE82" s="12" t="s">
        <v>2306</v>
      </c>
      <c r="BF82" s="12" t="s">
        <v>2306</v>
      </c>
      <c r="BG82" s="12" t="s">
        <v>2306</v>
      </c>
      <c r="BH82" s="12" t="s">
        <v>2306</v>
      </c>
      <c r="BI82" s="12" t="s">
        <v>2306</v>
      </c>
      <c r="BJ82" s="12" t="s">
        <v>2306</v>
      </c>
      <c r="BK82" s="12" t="s">
        <v>2306</v>
      </c>
      <c r="BL82" s="12" t="s">
        <v>2306</v>
      </c>
      <c r="BM82" s="12" t="s">
        <v>2306</v>
      </c>
      <c r="BN82" s="12" t="s">
        <v>2306</v>
      </c>
      <c r="BO82" s="12" t="s">
        <v>2306</v>
      </c>
      <c r="BP82" s="12" t="s">
        <v>2306</v>
      </c>
      <c r="BQ82" s="12" t="s">
        <v>2306</v>
      </c>
      <c r="BR82" s="12" t="s">
        <v>2306</v>
      </c>
      <c r="BS82" s="12" t="s">
        <v>2306</v>
      </c>
      <c r="BT82" s="12" t="s">
        <v>2306</v>
      </c>
      <c r="BU82" s="12" t="s">
        <v>2306</v>
      </c>
      <c r="BV82" s="12" t="s">
        <v>2306</v>
      </c>
      <c r="BW82" s="12" t="s">
        <v>2306</v>
      </c>
      <c r="BX82" s="12" t="s">
        <v>2306</v>
      </c>
      <c r="BY82" s="12" t="s">
        <v>2306</v>
      </c>
      <c r="BZ82" s="12" t="s">
        <v>2306</v>
      </c>
      <c r="CA82" s="12" t="s">
        <v>2306</v>
      </c>
      <c r="CB82" s="12" t="s">
        <v>2306</v>
      </c>
      <c r="CC82" s="12" t="s">
        <v>2306</v>
      </c>
      <c r="CD82" s="12" t="s">
        <v>2306</v>
      </c>
      <c r="CE82" s="12" t="s">
        <v>2306</v>
      </c>
      <c r="CF82" s="12" t="s">
        <v>2306</v>
      </c>
      <c r="CG82" s="12" t="s">
        <v>2306</v>
      </c>
      <c r="CH82" s="12" t="s">
        <v>2306</v>
      </c>
      <c r="CI82" s="12" t="s">
        <v>2306</v>
      </c>
      <c r="CJ82" s="12" t="s">
        <v>2306</v>
      </c>
      <c r="CK82" s="12" t="s">
        <v>2306</v>
      </c>
      <c r="CL82" s="12" t="s">
        <v>2306</v>
      </c>
      <c r="CM82" s="12" t="s">
        <v>2306</v>
      </c>
      <c r="CN82" s="12" t="s">
        <v>2306</v>
      </c>
      <c r="CO82" s="12" t="s">
        <v>2306</v>
      </c>
      <c r="CP82" s="12" t="s">
        <v>2306</v>
      </c>
      <c r="CQ82" s="12" t="s">
        <v>2306</v>
      </c>
      <c r="CR82" s="12" t="s">
        <v>2306</v>
      </c>
      <c r="CS82" s="12" t="s">
        <v>2306</v>
      </c>
      <c r="CT82" s="12" t="s">
        <v>2306</v>
      </c>
      <c r="CU82" s="12" t="s">
        <v>2306</v>
      </c>
      <c r="CV82" s="12" t="s">
        <v>2306</v>
      </c>
      <c r="CW82" s="12" t="s">
        <v>2306</v>
      </c>
      <c r="CX82" s="12" t="s">
        <v>2306</v>
      </c>
      <c r="CY82" s="12" t="s">
        <v>2306</v>
      </c>
      <c r="CZ82" s="12" t="s">
        <v>2306</v>
      </c>
      <c r="DA82" s="12" t="s">
        <v>2306</v>
      </c>
      <c r="DB82" s="12" t="s">
        <v>2306</v>
      </c>
      <c r="DC82" s="12" t="s">
        <v>2306</v>
      </c>
      <c r="DD82" s="12" t="s">
        <v>2306</v>
      </c>
      <c r="DE82" s="12" t="s">
        <v>2306</v>
      </c>
      <c r="DF82" s="12" t="s">
        <v>2306</v>
      </c>
      <c r="DG82" s="12" t="s">
        <v>2306</v>
      </c>
      <c r="DH82" s="12" t="s">
        <v>2306</v>
      </c>
      <c r="DI82" s="12" t="s">
        <v>2306</v>
      </c>
      <c r="DJ82" s="17" t="s">
        <v>2306</v>
      </c>
    </row>
    <row r="83" s="1" customFormat="1" ht="15.4" customHeight="1" spans="1:114">
      <c r="A83" s="10" t="s">
        <v>2916</v>
      </c>
      <c r="B83" s="11"/>
      <c r="C83" s="11"/>
      <c r="D83" s="11" t="s">
        <v>2824</v>
      </c>
      <c r="E83" s="9">
        <v>11108703.77</v>
      </c>
      <c r="F83" s="9">
        <v>3970813.81</v>
      </c>
      <c r="G83" s="9">
        <v>2789562</v>
      </c>
      <c r="H83" s="9">
        <v>325658</v>
      </c>
      <c r="I83" s="9">
        <v>65879</v>
      </c>
      <c r="J83" s="12" t="s">
        <v>2306</v>
      </c>
      <c r="K83" s="12" t="s">
        <v>2306</v>
      </c>
      <c r="L83" s="9">
        <v>354011.3</v>
      </c>
      <c r="M83" s="9">
        <v>125657.32</v>
      </c>
      <c r="N83" s="9">
        <v>98672.87</v>
      </c>
      <c r="O83" s="12" t="s">
        <v>2306</v>
      </c>
      <c r="P83" s="9">
        <v>82579.67</v>
      </c>
      <c r="Q83" s="9">
        <v>128793.65</v>
      </c>
      <c r="R83" s="12" t="s">
        <v>2306</v>
      </c>
      <c r="S83" s="12" t="s">
        <v>2306</v>
      </c>
      <c r="T83" s="9">
        <v>3291432.96</v>
      </c>
      <c r="U83" s="9">
        <v>354600</v>
      </c>
      <c r="V83" s="9">
        <v>309874.3</v>
      </c>
      <c r="W83" s="12" t="s">
        <v>2306</v>
      </c>
      <c r="X83" s="12" t="s">
        <v>2306</v>
      </c>
      <c r="Y83" s="12" t="s">
        <v>2306</v>
      </c>
      <c r="Z83" s="9">
        <v>59918</v>
      </c>
      <c r="AA83" s="9">
        <v>33452.36</v>
      </c>
      <c r="AB83" s="12" t="s">
        <v>2306</v>
      </c>
      <c r="AC83" s="9">
        <v>125698</v>
      </c>
      <c r="AD83" s="9">
        <v>509578</v>
      </c>
      <c r="AE83" s="12" t="s">
        <v>2306</v>
      </c>
      <c r="AF83" s="9">
        <v>268940.05</v>
      </c>
      <c r="AG83" s="9">
        <v>12567</v>
      </c>
      <c r="AH83" s="9">
        <v>748137.3</v>
      </c>
      <c r="AI83" s="9">
        <v>214648.35</v>
      </c>
      <c r="AJ83" s="9">
        <v>19519</v>
      </c>
      <c r="AK83" s="9">
        <v>16158.22</v>
      </c>
      <c r="AL83" s="12" t="s">
        <v>2306</v>
      </c>
      <c r="AM83" s="12" t="s">
        <v>2306</v>
      </c>
      <c r="AN83" s="9">
        <v>90382</v>
      </c>
      <c r="AO83" s="9">
        <v>86415</v>
      </c>
      <c r="AP83" s="12" t="s">
        <v>2306</v>
      </c>
      <c r="AQ83" s="12" t="s">
        <v>2306</v>
      </c>
      <c r="AR83" s="9">
        <v>31793</v>
      </c>
      <c r="AS83" s="9">
        <v>265674.38</v>
      </c>
      <c r="AT83" s="12" t="s">
        <v>2306</v>
      </c>
      <c r="AU83" s="9">
        <v>144078</v>
      </c>
      <c r="AV83" s="9">
        <v>1569850</v>
      </c>
      <c r="AW83" s="12" t="s">
        <v>2306</v>
      </c>
      <c r="AX83" s="12" t="s">
        <v>2306</v>
      </c>
      <c r="AY83" s="12" t="s">
        <v>2306</v>
      </c>
      <c r="AZ83" s="12" t="s">
        <v>2306</v>
      </c>
      <c r="BA83" s="9">
        <v>1569850</v>
      </c>
      <c r="BB83" s="12" t="s">
        <v>2306</v>
      </c>
      <c r="BC83" s="12" t="s">
        <v>2306</v>
      </c>
      <c r="BD83" s="12" t="s">
        <v>2306</v>
      </c>
      <c r="BE83" s="12" t="s">
        <v>2306</v>
      </c>
      <c r="BF83" s="12" t="s">
        <v>2306</v>
      </c>
      <c r="BG83" s="12" t="s">
        <v>2306</v>
      </c>
      <c r="BH83" s="12" t="s">
        <v>2306</v>
      </c>
      <c r="BI83" s="12" t="s">
        <v>2306</v>
      </c>
      <c r="BJ83" s="12" t="s">
        <v>2306</v>
      </c>
      <c r="BK83" s="12" t="s">
        <v>2306</v>
      </c>
      <c r="BL83" s="12" t="s">
        <v>2306</v>
      </c>
      <c r="BM83" s="12" t="s">
        <v>2306</v>
      </c>
      <c r="BN83" s="12" t="s">
        <v>2306</v>
      </c>
      <c r="BO83" s="12" t="s">
        <v>2306</v>
      </c>
      <c r="BP83" s="12" t="s">
        <v>2306</v>
      </c>
      <c r="BQ83" s="12" t="s">
        <v>2306</v>
      </c>
      <c r="BR83" s="12" t="s">
        <v>2306</v>
      </c>
      <c r="BS83" s="12" t="s">
        <v>2306</v>
      </c>
      <c r="BT83" s="12" t="s">
        <v>2306</v>
      </c>
      <c r="BU83" s="12" t="s">
        <v>2306</v>
      </c>
      <c r="BV83" s="12" t="s">
        <v>2306</v>
      </c>
      <c r="BW83" s="12" t="s">
        <v>2306</v>
      </c>
      <c r="BX83" s="12" t="s">
        <v>2306</v>
      </c>
      <c r="BY83" s="12" t="s">
        <v>2306</v>
      </c>
      <c r="BZ83" s="12" t="s">
        <v>2306</v>
      </c>
      <c r="CA83" s="9">
        <v>2276607</v>
      </c>
      <c r="CB83" s="9">
        <v>1825715</v>
      </c>
      <c r="CC83" s="9">
        <v>356892</v>
      </c>
      <c r="CD83" s="12" t="s">
        <v>2306</v>
      </c>
      <c r="CE83" s="12" t="s">
        <v>2306</v>
      </c>
      <c r="CF83" s="12" t="s">
        <v>2306</v>
      </c>
      <c r="CG83" s="12" t="s">
        <v>2306</v>
      </c>
      <c r="CH83" s="12" t="s">
        <v>2306</v>
      </c>
      <c r="CI83" s="12" t="s">
        <v>2306</v>
      </c>
      <c r="CJ83" s="12" t="s">
        <v>2306</v>
      </c>
      <c r="CK83" s="12" t="s">
        <v>2306</v>
      </c>
      <c r="CL83" s="12" t="s">
        <v>2306</v>
      </c>
      <c r="CM83" s="12" t="s">
        <v>2306</v>
      </c>
      <c r="CN83" s="12" t="s">
        <v>2306</v>
      </c>
      <c r="CO83" s="12" t="s">
        <v>2306</v>
      </c>
      <c r="CP83" s="12" t="s">
        <v>2306</v>
      </c>
      <c r="CQ83" s="9">
        <v>94000</v>
      </c>
      <c r="CR83" s="12" t="s">
        <v>2306</v>
      </c>
      <c r="CS83" s="12" t="s">
        <v>2306</v>
      </c>
      <c r="CT83" s="12" t="s">
        <v>2306</v>
      </c>
      <c r="CU83" s="12" t="s">
        <v>2306</v>
      </c>
      <c r="CV83" s="12" t="s">
        <v>2306</v>
      </c>
      <c r="CW83" s="12" t="s">
        <v>2306</v>
      </c>
      <c r="CX83" s="12" t="s">
        <v>2306</v>
      </c>
      <c r="CY83" s="12" t="s">
        <v>2306</v>
      </c>
      <c r="CZ83" s="12" t="s">
        <v>2306</v>
      </c>
      <c r="DA83" s="12" t="s">
        <v>2306</v>
      </c>
      <c r="DB83" s="12" t="s">
        <v>2306</v>
      </c>
      <c r="DC83" s="12" t="s">
        <v>2306</v>
      </c>
      <c r="DD83" s="12" t="s">
        <v>2306</v>
      </c>
      <c r="DE83" s="12" t="s">
        <v>2306</v>
      </c>
      <c r="DF83" s="12" t="s">
        <v>2306</v>
      </c>
      <c r="DG83" s="12" t="s">
        <v>2306</v>
      </c>
      <c r="DH83" s="12" t="s">
        <v>2306</v>
      </c>
      <c r="DI83" s="12" t="s">
        <v>2306</v>
      </c>
      <c r="DJ83" s="17" t="s">
        <v>2306</v>
      </c>
    </row>
    <row r="84" s="1" customFormat="1" ht="15.4" customHeight="1" spans="1:114">
      <c r="A84" s="10" t="s">
        <v>2917</v>
      </c>
      <c r="B84" s="11"/>
      <c r="C84" s="11"/>
      <c r="D84" s="11" t="s">
        <v>2918</v>
      </c>
      <c r="E84" s="9">
        <v>6153680.45</v>
      </c>
      <c r="F84" s="9">
        <v>11758.45</v>
      </c>
      <c r="G84" s="12" t="s">
        <v>2306</v>
      </c>
      <c r="H84" s="12" t="s">
        <v>2306</v>
      </c>
      <c r="I84" s="12" t="s">
        <v>2306</v>
      </c>
      <c r="J84" s="9">
        <v>4586.38</v>
      </c>
      <c r="K84" s="12" t="s">
        <v>2306</v>
      </c>
      <c r="L84" s="12" t="s">
        <v>2306</v>
      </c>
      <c r="M84" s="12" t="s">
        <v>2306</v>
      </c>
      <c r="N84" s="12" t="s">
        <v>2306</v>
      </c>
      <c r="O84" s="12" t="s">
        <v>2306</v>
      </c>
      <c r="P84" s="12" t="s">
        <v>2306</v>
      </c>
      <c r="Q84" s="12" t="s">
        <v>2306</v>
      </c>
      <c r="R84" s="12" t="s">
        <v>2306</v>
      </c>
      <c r="S84" s="9">
        <v>7172.07</v>
      </c>
      <c r="T84" s="9">
        <v>2968000</v>
      </c>
      <c r="U84" s="9">
        <v>780000</v>
      </c>
      <c r="V84" s="9">
        <v>782000</v>
      </c>
      <c r="W84" s="12" t="s">
        <v>2306</v>
      </c>
      <c r="X84" s="12" t="s">
        <v>2306</v>
      </c>
      <c r="Y84" s="12" t="s">
        <v>2306</v>
      </c>
      <c r="Z84" s="12" t="s">
        <v>2306</v>
      </c>
      <c r="AA84" s="12" t="s">
        <v>2306</v>
      </c>
      <c r="AB84" s="12" t="s">
        <v>2306</v>
      </c>
      <c r="AC84" s="12" t="s">
        <v>2306</v>
      </c>
      <c r="AD84" s="12" t="s">
        <v>2306</v>
      </c>
      <c r="AE84" s="12" t="s">
        <v>2306</v>
      </c>
      <c r="AF84" s="9">
        <v>1056000</v>
      </c>
      <c r="AG84" s="9">
        <v>180000</v>
      </c>
      <c r="AH84" s="12" t="s">
        <v>2306</v>
      </c>
      <c r="AI84" s="12" t="s">
        <v>2306</v>
      </c>
      <c r="AJ84" s="12" t="s">
        <v>2306</v>
      </c>
      <c r="AK84" s="12" t="s">
        <v>2306</v>
      </c>
      <c r="AL84" s="12" t="s">
        <v>2306</v>
      </c>
      <c r="AM84" s="12" t="s">
        <v>2306</v>
      </c>
      <c r="AN84" s="12" t="s">
        <v>2306</v>
      </c>
      <c r="AO84" s="12" t="s">
        <v>2306</v>
      </c>
      <c r="AP84" s="12" t="s">
        <v>2306</v>
      </c>
      <c r="AQ84" s="12" t="s">
        <v>2306</v>
      </c>
      <c r="AR84" s="12" t="s">
        <v>2306</v>
      </c>
      <c r="AS84" s="12" t="s">
        <v>2306</v>
      </c>
      <c r="AT84" s="12" t="s">
        <v>2306</v>
      </c>
      <c r="AU84" s="9">
        <v>170000</v>
      </c>
      <c r="AV84" s="9">
        <v>383922</v>
      </c>
      <c r="AW84" s="12" t="s">
        <v>2306</v>
      </c>
      <c r="AX84" s="12" t="s">
        <v>2306</v>
      </c>
      <c r="AY84" s="12" t="s">
        <v>2306</v>
      </c>
      <c r="AZ84" s="12" t="s">
        <v>2306</v>
      </c>
      <c r="BA84" s="9">
        <v>383922</v>
      </c>
      <c r="BB84" s="12" t="s">
        <v>2306</v>
      </c>
      <c r="BC84" s="12" t="s">
        <v>2306</v>
      </c>
      <c r="BD84" s="12" t="s">
        <v>2306</v>
      </c>
      <c r="BE84" s="12" t="s">
        <v>2306</v>
      </c>
      <c r="BF84" s="12" t="s">
        <v>2306</v>
      </c>
      <c r="BG84" s="12" t="s">
        <v>2306</v>
      </c>
      <c r="BH84" s="12" t="s">
        <v>2306</v>
      </c>
      <c r="BI84" s="12" t="s">
        <v>2306</v>
      </c>
      <c r="BJ84" s="12" t="s">
        <v>2306</v>
      </c>
      <c r="BK84" s="12" t="s">
        <v>2306</v>
      </c>
      <c r="BL84" s="12" t="s">
        <v>2306</v>
      </c>
      <c r="BM84" s="12" t="s">
        <v>2306</v>
      </c>
      <c r="BN84" s="9">
        <v>740000</v>
      </c>
      <c r="BO84" s="9">
        <v>360000</v>
      </c>
      <c r="BP84" s="12" t="s">
        <v>2306</v>
      </c>
      <c r="BQ84" s="12" t="s">
        <v>2306</v>
      </c>
      <c r="BR84" s="9">
        <v>380000</v>
      </c>
      <c r="BS84" s="12" t="s">
        <v>2306</v>
      </c>
      <c r="BT84" s="12" t="s">
        <v>2306</v>
      </c>
      <c r="BU84" s="12" t="s">
        <v>2306</v>
      </c>
      <c r="BV84" s="12" t="s">
        <v>2306</v>
      </c>
      <c r="BW84" s="12" t="s">
        <v>2306</v>
      </c>
      <c r="BX84" s="12" t="s">
        <v>2306</v>
      </c>
      <c r="BY84" s="12" t="s">
        <v>2306</v>
      </c>
      <c r="BZ84" s="12" t="s">
        <v>2306</v>
      </c>
      <c r="CA84" s="9">
        <v>2050000</v>
      </c>
      <c r="CB84" s="12" t="s">
        <v>2306</v>
      </c>
      <c r="CC84" s="12" t="s">
        <v>2306</v>
      </c>
      <c r="CD84" s="12" t="s">
        <v>2306</v>
      </c>
      <c r="CE84" s="9">
        <v>2050000</v>
      </c>
      <c r="CF84" s="12" t="s">
        <v>2306</v>
      </c>
      <c r="CG84" s="12" t="s">
        <v>2306</v>
      </c>
      <c r="CH84" s="12" t="s">
        <v>2306</v>
      </c>
      <c r="CI84" s="12" t="s">
        <v>2306</v>
      </c>
      <c r="CJ84" s="12" t="s">
        <v>2306</v>
      </c>
      <c r="CK84" s="12" t="s">
        <v>2306</v>
      </c>
      <c r="CL84" s="12" t="s">
        <v>2306</v>
      </c>
      <c r="CM84" s="12" t="s">
        <v>2306</v>
      </c>
      <c r="CN84" s="12" t="s">
        <v>2306</v>
      </c>
      <c r="CO84" s="12" t="s">
        <v>2306</v>
      </c>
      <c r="CP84" s="12" t="s">
        <v>2306</v>
      </c>
      <c r="CQ84" s="12" t="s">
        <v>2306</v>
      </c>
      <c r="CR84" s="12" t="s">
        <v>2306</v>
      </c>
      <c r="CS84" s="12" t="s">
        <v>2306</v>
      </c>
      <c r="CT84" s="12" t="s">
        <v>2306</v>
      </c>
      <c r="CU84" s="12" t="s">
        <v>2306</v>
      </c>
      <c r="CV84" s="12" t="s">
        <v>2306</v>
      </c>
      <c r="CW84" s="12" t="s">
        <v>2306</v>
      </c>
      <c r="CX84" s="12" t="s">
        <v>2306</v>
      </c>
      <c r="CY84" s="12" t="s">
        <v>2306</v>
      </c>
      <c r="CZ84" s="12" t="s">
        <v>2306</v>
      </c>
      <c r="DA84" s="12" t="s">
        <v>2306</v>
      </c>
      <c r="DB84" s="12" t="s">
        <v>2306</v>
      </c>
      <c r="DC84" s="12" t="s">
        <v>2306</v>
      </c>
      <c r="DD84" s="12" t="s">
        <v>2306</v>
      </c>
      <c r="DE84" s="12" t="s">
        <v>2306</v>
      </c>
      <c r="DF84" s="12" t="s">
        <v>2306</v>
      </c>
      <c r="DG84" s="12" t="s">
        <v>2306</v>
      </c>
      <c r="DH84" s="12" t="s">
        <v>2306</v>
      </c>
      <c r="DI84" s="12" t="s">
        <v>2306</v>
      </c>
      <c r="DJ84" s="17" t="s">
        <v>2306</v>
      </c>
    </row>
    <row r="85" s="1" customFormat="1" ht="15.4" customHeight="1" spans="1:114">
      <c r="A85" s="10" t="s">
        <v>2919</v>
      </c>
      <c r="B85" s="11"/>
      <c r="C85" s="11"/>
      <c r="D85" s="11" t="s">
        <v>2920</v>
      </c>
      <c r="E85" s="9">
        <v>25135866.71</v>
      </c>
      <c r="F85" s="9">
        <v>8395376.43</v>
      </c>
      <c r="G85" s="9">
        <v>5085652.22</v>
      </c>
      <c r="H85" s="9">
        <v>1245490</v>
      </c>
      <c r="I85" s="9">
        <v>302890</v>
      </c>
      <c r="J85" s="12" t="s">
        <v>2306</v>
      </c>
      <c r="K85" s="9">
        <v>518066.94</v>
      </c>
      <c r="L85" s="9">
        <v>452662.68</v>
      </c>
      <c r="M85" s="9">
        <v>169445.36</v>
      </c>
      <c r="N85" s="9">
        <v>187949.06</v>
      </c>
      <c r="O85" s="12" t="s">
        <v>2306</v>
      </c>
      <c r="P85" s="9">
        <v>62580.33</v>
      </c>
      <c r="Q85" s="9">
        <v>370639.84</v>
      </c>
      <c r="R85" s="12" t="s">
        <v>2306</v>
      </c>
      <c r="S85" s="12" t="s">
        <v>2306</v>
      </c>
      <c r="T85" s="9">
        <v>14610961.28</v>
      </c>
      <c r="U85" s="9">
        <v>1958127.29</v>
      </c>
      <c r="V85" s="9">
        <v>1990271.35</v>
      </c>
      <c r="W85" s="12" t="s">
        <v>2306</v>
      </c>
      <c r="X85" s="12" t="s">
        <v>2306</v>
      </c>
      <c r="Y85" s="9">
        <v>12587</v>
      </c>
      <c r="Z85" s="9">
        <v>484844.35</v>
      </c>
      <c r="AA85" s="9">
        <v>100527</v>
      </c>
      <c r="AB85" s="9">
        <v>518</v>
      </c>
      <c r="AC85" s="9">
        <v>449314</v>
      </c>
      <c r="AD85" s="9">
        <v>1398323.08</v>
      </c>
      <c r="AE85" s="12" t="s">
        <v>2306</v>
      </c>
      <c r="AF85" s="9">
        <v>666583</v>
      </c>
      <c r="AG85" s="9">
        <v>276844</v>
      </c>
      <c r="AH85" s="9">
        <v>757975</v>
      </c>
      <c r="AI85" s="9">
        <v>310012</v>
      </c>
      <c r="AJ85" s="9">
        <v>1134517</v>
      </c>
      <c r="AK85" s="9">
        <v>68903.66</v>
      </c>
      <c r="AL85" s="12" t="s">
        <v>2306</v>
      </c>
      <c r="AM85" s="12" t="s">
        <v>2306</v>
      </c>
      <c r="AN85" s="9">
        <v>981475.66</v>
      </c>
      <c r="AO85" s="9">
        <v>2718699</v>
      </c>
      <c r="AP85" s="9">
        <v>39510.72</v>
      </c>
      <c r="AQ85" s="9">
        <v>55542.73</v>
      </c>
      <c r="AR85" s="9">
        <v>69545</v>
      </c>
      <c r="AS85" s="9">
        <v>419147</v>
      </c>
      <c r="AT85" s="12" t="s">
        <v>2306</v>
      </c>
      <c r="AU85" s="9">
        <v>717694.44</v>
      </c>
      <c r="AV85" s="12" t="s">
        <v>2306</v>
      </c>
      <c r="AW85" s="12" t="s">
        <v>2306</v>
      </c>
      <c r="AX85" s="12" t="s">
        <v>2306</v>
      </c>
      <c r="AY85" s="12" t="s">
        <v>2306</v>
      </c>
      <c r="AZ85" s="12" t="s">
        <v>2306</v>
      </c>
      <c r="BA85" s="12" t="s">
        <v>2306</v>
      </c>
      <c r="BB85" s="12" t="s">
        <v>2306</v>
      </c>
      <c r="BC85" s="12" t="s">
        <v>2306</v>
      </c>
      <c r="BD85" s="12" t="s">
        <v>2306</v>
      </c>
      <c r="BE85" s="12" t="s">
        <v>2306</v>
      </c>
      <c r="BF85" s="12" t="s">
        <v>2306</v>
      </c>
      <c r="BG85" s="12" t="s">
        <v>2306</v>
      </c>
      <c r="BH85" s="12" t="s">
        <v>2306</v>
      </c>
      <c r="BI85" s="12" t="s">
        <v>2306</v>
      </c>
      <c r="BJ85" s="12" t="s">
        <v>2306</v>
      </c>
      <c r="BK85" s="12" t="s">
        <v>2306</v>
      </c>
      <c r="BL85" s="12" t="s">
        <v>2306</v>
      </c>
      <c r="BM85" s="12" t="s">
        <v>2306</v>
      </c>
      <c r="BN85" s="12" t="s">
        <v>2306</v>
      </c>
      <c r="BO85" s="12" t="s">
        <v>2306</v>
      </c>
      <c r="BP85" s="12" t="s">
        <v>2306</v>
      </c>
      <c r="BQ85" s="12" t="s">
        <v>2306</v>
      </c>
      <c r="BR85" s="12" t="s">
        <v>2306</v>
      </c>
      <c r="BS85" s="12" t="s">
        <v>2306</v>
      </c>
      <c r="BT85" s="12" t="s">
        <v>2306</v>
      </c>
      <c r="BU85" s="12" t="s">
        <v>2306</v>
      </c>
      <c r="BV85" s="12" t="s">
        <v>2306</v>
      </c>
      <c r="BW85" s="12" t="s">
        <v>2306</v>
      </c>
      <c r="BX85" s="12" t="s">
        <v>2306</v>
      </c>
      <c r="BY85" s="12" t="s">
        <v>2306</v>
      </c>
      <c r="BZ85" s="12" t="s">
        <v>2306</v>
      </c>
      <c r="CA85" s="9">
        <v>2129529</v>
      </c>
      <c r="CB85" s="12" t="s">
        <v>2306</v>
      </c>
      <c r="CC85" s="9">
        <v>950049</v>
      </c>
      <c r="CD85" s="12" t="s">
        <v>2306</v>
      </c>
      <c r="CE85" s="12" t="s">
        <v>2306</v>
      </c>
      <c r="CF85" s="12" t="s">
        <v>2306</v>
      </c>
      <c r="CG85" s="9">
        <v>1179480</v>
      </c>
      <c r="CH85" s="12" t="s">
        <v>2306</v>
      </c>
      <c r="CI85" s="12" t="s">
        <v>2306</v>
      </c>
      <c r="CJ85" s="12" t="s">
        <v>2306</v>
      </c>
      <c r="CK85" s="12" t="s">
        <v>2306</v>
      </c>
      <c r="CL85" s="12" t="s">
        <v>2306</v>
      </c>
      <c r="CM85" s="12" t="s">
        <v>2306</v>
      </c>
      <c r="CN85" s="12" t="s">
        <v>2306</v>
      </c>
      <c r="CO85" s="12" t="s">
        <v>2306</v>
      </c>
      <c r="CP85" s="12" t="s">
        <v>2306</v>
      </c>
      <c r="CQ85" s="12" t="s">
        <v>2306</v>
      </c>
      <c r="CR85" s="12" t="s">
        <v>2306</v>
      </c>
      <c r="CS85" s="12" t="s">
        <v>2306</v>
      </c>
      <c r="CT85" s="12" t="s">
        <v>2306</v>
      </c>
      <c r="CU85" s="12" t="s">
        <v>2306</v>
      </c>
      <c r="CV85" s="12" t="s">
        <v>2306</v>
      </c>
      <c r="CW85" s="12" t="s">
        <v>2306</v>
      </c>
      <c r="CX85" s="12" t="s">
        <v>2306</v>
      </c>
      <c r="CY85" s="12" t="s">
        <v>2306</v>
      </c>
      <c r="CZ85" s="12" t="s">
        <v>2306</v>
      </c>
      <c r="DA85" s="12" t="s">
        <v>2306</v>
      </c>
      <c r="DB85" s="12" t="s">
        <v>2306</v>
      </c>
      <c r="DC85" s="12" t="s">
        <v>2306</v>
      </c>
      <c r="DD85" s="12" t="s">
        <v>2306</v>
      </c>
      <c r="DE85" s="12" t="s">
        <v>2306</v>
      </c>
      <c r="DF85" s="12" t="s">
        <v>2306</v>
      </c>
      <c r="DG85" s="12" t="s">
        <v>2306</v>
      </c>
      <c r="DH85" s="12" t="s">
        <v>2306</v>
      </c>
      <c r="DI85" s="12" t="s">
        <v>2306</v>
      </c>
      <c r="DJ85" s="17" t="s">
        <v>2306</v>
      </c>
    </row>
    <row r="86" s="1" customFormat="1" ht="15.4" customHeight="1" spans="1:114">
      <c r="A86" s="10" t="s">
        <v>2921</v>
      </c>
      <c r="B86" s="11"/>
      <c r="C86" s="11"/>
      <c r="D86" s="11" t="s">
        <v>2806</v>
      </c>
      <c r="E86" s="9">
        <v>18987312.67</v>
      </c>
      <c r="F86" s="9">
        <v>7385608.78</v>
      </c>
      <c r="G86" s="9">
        <v>4480337.22</v>
      </c>
      <c r="H86" s="9">
        <v>1218210</v>
      </c>
      <c r="I86" s="9">
        <v>214531</v>
      </c>
      <c r="J86" s="12" t="s">
        <v>2306</v>
      </c>
      <c r="K86" s="9">
        <v>468617.94</v>
      </c>
      <c r="L86" s="9">
        <v>346467.96</v>
      </c>
      <c r="M86" s="9">
        <v>169445.36</v>
      </c>
      <c r="N86" s="9">
        <v>131868.7</v>
      </c>
      <c r="O86" s="12" t="s">
        <v>2306</v>
      </c>
      <c r="P86" s="9">
        <v>56606.96</v>
      </c>
      <c r="Q86" s="9">
        <v>299523.64</v>
      </c>
      <c r="R86" s="12" t="s">
        <v>2306</v>
      </c>
      <c r="S86" s="12" t="s">
        <v>2306</v>
      </c>
      <c r="T86" s="9">
        <v>9772223.89</v>
      </c>
      <c r="U86" s="9">
        <v>787092.36</v>
      </c>
      <c r="V86" s="9">
        <v>1274916.35</v>
      </c>
      <c r="W86" s="12" t="s">
        <v>2306</v>
      </c>
      <c r="X86" s="12" t="s">
        <v>2306</v>
      </c>
      <c r="Y86" s="12" t="s">
        <v>2306</v>
      </c>
      <c r="Z86" s="9">
        <v>295277.35</v>
      </c>
      <c r="AA86" s="9">
        <v>78544</v>
      </c>
      <c r="AB86" s="12" t="s">
        <v>2306</v>
      </c>
      <c r="AC86" s="9">
        <v>359862</v>
      </c>
      <c r="AD86" s="9">
        <v>897175</v>
      </c>
      <c r="AE86" s="12" t="s">
        <v>2306</v>
      </c>
      <c r="AF86" s="9">
        <v>312997</v>
      </c>
      <c r="AG86" s="9">
        <v>125600</v>
      </c>
      <c r="AH86" s="9">
        <v>757975</v>
      </c>
      <c r="AI86" s="9">
        <v>273383</v>
      </c>
      <c r="AJ86" s="9">
        <v>1100462</v>
      </c>
      <c r="AK86" s="9">
        <v>68903.66</v>
      </c>
      <c r="AL86" s="12" t="s">
        <v>2306</v>
      </c>
      <c r="AM86" s="12" t="s">
        <v>2306</v>
      </c>
      <c r="AN86" s="9">
        <v>439899</v>
      </c>
      <c r="AO86" s="9">
        <v>1993591</v>
      </c>
      <c r="AP86" s="9">
        <v>35698</v>
      </c>
      <c r="AQ86" s="9">
        <v>50542.73</v>
      </c>
      <c r="AR86" s="9">
        <v>65985</v>
      </c>
      <c r="AS86" s="9">
        <v>236937</v>
      </c>
      <c r="AT86" s="12" t="s">
        <v>2306</v>
      </c>
      <c r="AU86" s="9">
        <v>617383.44</v>
      </c>
      <c r="AV86" s="12" t="s">
        <v>2306</v>
      </c>
      <c r="AW86" s="12" t="s">
        <v>2306</v>
      </c>
      <c r="AX86" s="12" t="s">
        <v>2306</v>
      </c>
      <c r="AY86" s="12" t="s">
        <v>2306</v>
      </c>
      <c r="AZ86" s="12" t="s">
        <v>2306</v>
      </c>
      <c r="BA86" s="12" t="s">
        <v>2306</v>
      </c>
      <c r="BB86" s="12" t="s">
        <v>2306</v>
      </c>
      <c r="BC86" s="12" t="s">
        <v>2306</v>
      </c>
      <c r="BD86" s="12" t="s">
        <v>2306</v>
      </c>
      <c r="BE86" s="12" t="s">
        <v>2306</v>
      </c>
      <c r="BF86" s="12" t="s">
        <v>2306</v>
      </c>
      <c r="BG86" s="12" t="s">
        <v>2306</v>
      </c>
      <c r="BH86" s="12" t="s">
        <v>2306</v>
      </c>
      <c r="BI86" s="12" t="s">
        <v>2306</v>
      </c>
      <c r="BJ86" s="12" t="s">
        <v>2306</v>
      </c>
      <c r="BK86" s="12" t="s">
        <v>2306</v>
      </c>
      <c r="BL86" s="12" t="s">
        <v>2306</v>
      </c>
      <c r="BM86" s="12" t="s">
        <v>2306</v>
      </c>
      <c r="BN86" s="12" t="s">
        <v>2306</v>
      </c>
      <c r="BO86" s="12" t="s">
        <v>2306</v>
      </c>
      <c r="BP86" s="12" t="s">
        <v>2306</v>
      </c>
      <c r="BQ86" s="12" t="s">
        <v>2306</v>
      </c>
      <c r="BR86" s="12" t="s">
        <v>2306</v>
      </c>
      <c r="BS86" s="12" t="s">
        <v>2306</v>
      </c>
      <c r="BT86" s="12" t="s">
        <v>2306</v>
      </c>
      <c r="BU86" s="12" t="s">
        <v>2306</v>
      </c>
      <c r="BV86" s="12" t="s">
        <v>2306</v>
      </c>
      <c r="BW86" s="12" t="s">
        <v>2306</v>
      </c>
      <c r="BX86" s="12" t="s">
        <v>2306</v>
      </c>
      <c r="BY86" s="12" t="s">
        <v>2306</v>
      </c>
      <c r="BZ86" s="12" t="s">
        <v>2306</v>
      </c>
      <c r="CA86" s="9">
        <v>1829480</v>
      </c>
      <c r="CB86" s="12" t="s">
        <v>2306</v>
      </c>
      <c r="CC86" s="9">
        <v>650000</v>
      </c>
      <c r="CD86" s="12" t="s">
        <v>2306</v>
      </c>
      <c r="CE86" s="12" t="s">
        <v>2306</v>
      </c>
      <c r="CF86" s="12" t="s">
        <v>2306</v>
      </c>
      <c r="CG86" s="9">
        <v>1179480</v>
      </c>
      <c r="CH86" s="12" t="s">
        <v>2306</v>
      </c>
      <c r="CI86" s="12" t="s">
        <v>2306</v>
      </c>
      <c r="CJ86" s="12" t="s">
        <v>2306</v>
      </c>
      <c r="CK86" s="12" t="s">
        <v>2306</v>
      </c>
      <c r="CL86" s="12" t="s">
        <v>2306</v>
      </c>
      <c r="CM86" s="12" t="s">
        <v>2306</v>
      </c>
      <c r="CN86" s="12" t="s">
        <v>2306</v>
      </c>
      <c r="CO86" s="12" t="s">
        <v>2306</v>
      </c>
      <c r="CP86" s="12" t="s">
        <v>2306</v>
      </c>
      <c r="CQ86" s="12" t="s">
        <v>2306</v>
      </c>
      <c r="CR86" s="12" t="s">
        <v>2306</v>
      </c>
      <c r="CS86" s="12" t="s">
        <v>2306</v>
      </c>
      <c r="CT86" s="12" t="s">
        <v>2306</v>
      </c>
      <c r="CU86" s="12" t="s">
        <v>2306</v>
      </c>
      <c r="CV86" s="12" t="s">
        <v>2306</v>
      </c>
      <c r="CW86" s="12" t="s">
        <v>2306</v>
      </c>
      <c r="CX86" s="12" t="s">
        <v>2306</v>
      </c>
      <c r="CY86" s="12" t="s">
        <v>2306</v>
      </c>
      <c r="CZ86" s="12" t="s">
        <v>2306</v>
      </c>
      <c r="DA86" s="12" t="s">
        <v>2306</v>
      </c>
      <c r="DB86" s="12" t="s">
        <v>2306</v>
      </c>
      <c r="DC86" s="12" t="s">
        <v>2306</v>
      </c>
      <c r="DD86" s="12" t="s">
        <v>2306</v>
      </c>
      <c r="DE86" s="12" t="s">
        <v>2306</v>
      </c>
      <c r="DF86" s="12" t="s">
        <v>2306</v>
      </c>
      <c r="DG86" s="12" t="s">
        <v>2306</v>
      </c>
      <c r="DH86" s="12" t="s">
        <v>2306</v>
      </c>
      <c r="DI86" s="12" t="s">
        <v>2306</v>
      </c>
      <c r="DJ86" s="17" t="s">
        <v>2306</v>
      </c>
    </row>
    <row r="87" s="1" customFormat="1" ht="15.4" customHeight="1" spans="1:114">
      <c r="A87" s="10" t="s">
        <v>2922</v>
      </c>
      <c r="B87" s="11"/>
      <c r="C87" s="11"/>
      <c r="D87" s="11" t="s">
        <v>2808</v>
      </c>
      <c r="E87" s="9">
        <v>5119392.09</v>
      </c>
      <c r="F87" s="12" t="s">
        <v>2306</v>
      </c>
      <c r="G87" s="12" t="s">
        <v>2306</v>
      </c>
      <c r="H87" s="12" t="s">
        <v>2306</v>
      </c>
      <c r="I87" s="12" t="s">
        <v>2306</v>
      </c>
      <c r="J87" s="12" t="s">
        <v>2306</v>
      </c>
      <c r="K87" s="12" t="s">
        <v>2306</v>
      </c>
      <c r="L87" s="12" t="s">
        <v>2306</v>
      </c>
      <c r="M87" s="12" t="s">
        <v>2306</v>
      </c>
      <c r="N87" s="12" t="s">
        <v>2306</v>
      </c>
      <c r="O87" s="12" t="s">
        <v>2306</v>
      </c>
      <c r="P87" s="12" t="s">
        <v>2306</v>
      </c>
      <c r="Q87" s="12" t="s">
        <v>2306</v>
      </c>
      <c r="R87" s="12" t="s">
        <v>2306</v>
      </c>
      <c r="S87" s="12" t="s">
        <v>2306</v>
      </c>
      <c r="T87" s="9">
        <v>4819343.09</v>
      </c>
      <c r="U87" s="9">
        <v>1160971.35</v>
      </c>
      <c r="V87" s="9">
        <v>715355</v>
      </c>
      <c r="W87" s="12" t="s">
        <v>2306</v>
      </c>
      <c r="X87" s="12" t="s">
        <v>2306</v>
      </c>
      <c r="Y87" s="9">
        <v>12587</v>
      </c>
      <c r="Z87" s="9">
        <v>189567</v>
      </c>
      <c r="AA87" s="9">
        <v>21983</v>
      </c>
      <c r="AB87" s="12" t="s">
        <v>2306</v>
      </c>
      <c r="AC87" s="9">
        <v>89452</v>
      </c>
      <c r="AD87" s="9">
        <v>501148.08</v>
      </c>
      <c r="AE87" s="12" t="s">
        <v>2306</v>
      </c>
      <c r="AF87" s="9">
        <v>353586</v>
      </c>
      <c r="AG87" s="9">
        <v>151244</v>
      </c>
      <c r="AH87" s="12" t="s">
        <v>2306</v>
      </c>
      <c r="AI87" s="9">
        <v>36629</v>
      </c>
      <c r="AJ87" s="9">
        <v>34055</v>
      </c>
      <c r="AK87" s="12" t="s">
        <v>2306</v>
      </c>
      <c r="AL87" s="12" t="s">
        <v>2306</v>
      </c>
      <c r="AM87" s="12" t="s">
        <v>2306</v>
      </c>
      <c r="AN87" s="9">
        <v>541576.66</v>
      </c>
      <c r="AO87" s="9">
        <v>725108</v>
      </c>
      <c r="AP87" s="12" t="s">
        <v>2306</v>
      </c>
      <c r="AQ87" s="12" t="s">
        <v>2306</v>
      </c>
      <c r="AR87" s="9">
        <v>3560</v>
      </c>
      <c r="AS87" s="9">
        <v>182210</v>
      </c>
      <c r="AT87" s="12" t="s">
        <v>2306</v>
      </c>
      <c r="AU87" s="9">
        <v>100311</v>
      </c>
      <c r="AV87" s="12" t="s">
        <v>2306</v>
      </c>
      <c r="AW87" s="12" t="s">
        <v>2306</v>
      </c>
      <c r="AX87" s="12" t="s">
        <v>2306</v>
      </c>
      <c r="AY87" s="12" t="s">
        <v>2306</v>
      </c>
      <c r="AZ87" s="12" t="s">
        <v>2306</v>
      </c>
      <c r="BA87" s="12" t="s">
        <v>2306</v>
      </c>
      <c r="BB87" s="12" t="s">
        <v>2306</v>
      </c>
      <c r="BC87" s="12" t="s">
        <v>2306</v>
      </c>
      <c r="BD87" s="12" t="s">
        <v>2306</v>
      </c>
      <c r="BE87" s="12" t="s">
        <v>2306</v>
      </c>
      <c r="BF87" s="12" t="s">
        <v>2306</v>
      </c>
      <c r="BG87" s="12" t="s">
        <v>2306</v>
      </c>
      <c r="BH87" s="12" t="s">
        <v>2306</v>
      </c>
      <c r="BI87" s="12" t="s">
        <v>2306</v>
      </c>
      <c r="BJ87" s="12" t="s">
        <v>2306</v>
      </c>
      <c r="BK87" s="12" t="s">
        <v>2306</v>
      </c>
      <c r="BL87" s="12" t="s">
        <v>2306</v>
      </c>
      <c r="BM87" s="12" t="s">
        <v>2306</v>
      </c>
      <c r="BN87" s="12" t="s">
        <v>2306</v>
      </c>
      <c r="BO87" s="12" t="s">
        <v>2306</v>
      </c>
      <c r="BP87" s="12" t="s">
        <v>2306</v>
      </c>
      <c r="BQ87" s="12" t="s">
        <v>2306</v>
      </c>
      <c r="BR87" s="12" t="s">
        <v>2306</v>
      </c>
      <c r="BS87" s="12" t="s">
        <v>2306</v>
      </c>
      <c r="BT87" s="12" t="s">
        <v>2306</v>
      </c>
      <c r="BU87" s="12" t="s">
        <v>2306</v>
      </c>
      <c r="BV87" s="12" t="s">
        <v>2306</v>
      </c>
      <c r="BW87" s="12" t="s">
        <v>2306</v>
      </c>
      <c r="BX87" s="12" t="s">
        <v>2306</v>
      </c>
      <c r="BY87" s="12" t="s">
        <v>2306</v>
      </c>
      <c r="BZ87" s="12" t="s">
        <v>2306</v>
      </c>
      <c r="CA87" s="9">
        <v>300049</v>
      </c>
      <c r="CB87" s="12" t="s">
        <v>2306</v>
      </c>
      <c r="CC87" s="9">
        <v>300049</v>
      </c>
      <c r="CD87" s="12" t="s">
        <v>2306</v>
      </c>
      <c r="CE87" s="12" t="s">
        <v>2306</v>
      </c>
      <c r="CF87" s="12" t="s">
        <v>2306</v>
      </c>
      <c r="CG87" s="12" t="s">
        <v>2306</v>
      </c>
      <c r="CH87" s="12" t="s">
        <v>2306</v>
      </c>
      <c r="CI87" s="12" t="s">
        <v>2306</v>
      </c>
      <c r="CJ87" s="12" t="s">
        <v>2306</v>
      </c>
      <c r="CK87" s="12" t="s">
        <v>2306</v>
      </c>
      <c r="CL87" s="12" t="s">
        <v>2306</v>
      </c>
      <c r="CM87" s="12" t="s">
        <v>2306</v>
      </c>
      <c r="CN87" s="12" t="s">
        <v>2306</v>
      </c>
      <c r="CO87" s="12" t="s">
        <v>2306</v>
      </c>
      <c r="CP87" s="12" t="s">
        <v>2306</v>
      </c>
      <c r="CQ87" s="12" t="s">
        <v>2306</v>
      </c>
      <c r="CR87" s="12" t="s">
        <v>2306</v>
      </c>
      <c r="CS87" s="12" t="s">
        <v>2306</v>
      </c>
      <c r="CT87" s="12" t="s">
        <v>2306</v>
      </c>
      <c r="CU87" s="12" t="s">
        <v>2306</v>
      </c>
      <c r="CV87" s="12" t="s">
        <v>2306</v>
      </c>
      <c r="CW87" s="12" t="s">
        <v>2306</v>
      </c>
      <c r="CX87" s="12" t="s">
        <v>2306</v>
      </c>
      <c r="CY87" s="12" t="s">
        <v>2306</v>
      </c>
      <c r="CZ87" s="12" t="s">
        <v>2306</v>
      </c>
      <c r="DA87" s="12" t="s">
        <v>2306</v>
      </c>
      <c r="DB87" s="12" t="s">
        <v>2306</v>
      </c>
      <c r="DC87" s="12" t="s">
        <v>2306</v>
      </c>
      <c r="DD87" s="12" t="s">
        <v>2306</v>
      </c>
      <c r="DE87" s="12" t="s">
        <v>2306</v>
      </c>
      <c r="DF87" s="12" t="s">
        <v>2306</v>
      </c>
      <c r="DG87" s="12" t="s">
        <v>2306</v>
      </c>
      <c r="DH87" s="12" t="s">
        <v>2306</v>
      </c>
      <c r="DI87" s="12" t="s">
        <v>2306</v>
      </c>
      <c r="DJ87" s="17" t="s">
        <v>2306</v>
      </c>
    </row>
    <row r="88" s="1" customFormat="1" ht="15.4" customHeight="1" spans="1:114">
      <c r="A88" s="10" t="s">
        <v>2923</v>
      </c>
      <c r="B88" s="11"/>
      <c r="C88" s="11"/>
      <c r="D88" s="11" t="s">
        <v>2828</v>
      </c>
      <c r="E88" s="9">
        <v>1019504.95</v>
      </c>
      <c r="F88" s="9">
        <v>1009767.65</v>
      </c>
      <c r="G88" s="9">
        <v>605315</v>
      </c>
      <c r="H88" s="9">
        <v>27280</v>
      </c>
      <c r="I88" s="9">
        <v>88359</v>
      </c>
      <c r="J88" s="12" t="s">
        <v>2306</v>
      </c>
      <c r="K88" s="9">
        <v>49449</v>
      </c>
      <c r="L88" s="9">
        <v>106194.72</v>
      </c>
      <c r="M88" s="12" t="s">
        <v>2306</v>
      </c>
      <c r="N88" s="9">
        <v>56080.36</v>
      </c>
      <c r="O88" s="12" t="s">
        <v>2306</v>
      </c>
      <c r="P88" s="9">
        <v>5973.37</v>
      </c>
      <c r="Q88" s="9">
        <v>71116.2</v>
      </c>
      <c r="R88" s="12" t="s">
        <v>2306</v>
      </c>
      <c r="S88" s="12" t="s">
        <v>2306</v>
      </c>
      <c r="T88" s="9">
        <v>9737.3</v>
      </c>
      <c r="U88" s="9">
        <v>406.58</v>
      </c>
      <c r="V88" s="12" t="s">
        <v>2306</v>
      </c>
      <c r="W88" s="12" t="s">
        <v>2306</v>
      </c>
      <c r="X88" s="12" t="s">
        <v>2306</v>
      </c>
      <c r="Y88" s="12" t="s">
        <v>2306</v>
      </c>
      <c r="Z88" s="12" t="s">
        <v>2306</v>
      </c>
      <c r="AA88" s="12" t="s">
        <v>2306</v>
      </c>
      <c r="AB88" s="9">
        <v>518</v>
      </c>
      <c r="AC88" s="12" t="s">
        <v>2306</v>
      </c>
      <c r="AD88" s="12" t="s">
        <v>2306</v>
      </c>
      <c r="AE88" s="12" t="s">
        <v>2306</v>
      </c>
      <c r="AF88" s="12" t="s">
        <v>2306</v>
      </c>
      <c r="AG88" s="12" t="s">
        <v>2306</v>
      </c>
      <c r="AH88" s="12" t="s">
        <v>2306</v>
      </c>
      <c r="AI88" s="12" t="s">
        <v>2306</v>
      </c>
      <c r="AJ88" s="12" t="s">
        <v>2306</v>
      </c>
      <c r="AK88" s="12" t="s">
        <v>2306</v>
      </c>
      <c r="AL88" s="12" t="s">
        <v>2306</v>
      </c>
      <c r="AM88" s="12" t="s">
        <v>2306</v>
      </c>
      <c r="AN88" s="12" t="s">
        <v>2306</v>
      </c>
      <c r="AO88" s="12" t="s">
        <v>2306</v>
      </c>
      <c r="AP88" s="9">
        <v>3812.72</v>
      </c>
      <c r="AQ88" s="9">
        <v>5000</v>
      </c>
      <c r="AR88" s="12" t="s">
        <v>2306</v>
      </c>
      <c r="AS88" s="12" t="s">
        <v>2306</v>
      </c>
      <c r="AT88" s="12" t="s">
        <v>2306</v>
      </c>
      <c r="AU88" s="12" t="s">
        <v>2306</v>
      </c>
      <c r="AV88" s="12" t="s">
        <v>2306</v>
      </c>
      <c r="AW88" s="12" t="s">
        <v>2306</v>
      </c>
      <c r="AX88" s="12" t="s">
        <v>2306</v>
      </c>
      <c r="AY88" s="12" t="s">
        <v>2306</v>
      </c>
      <c r="AZ88" s="12" t="s">
        <v>2306</v>
      </c>
      <c r="BA88" s="12" t="s">
        <v>2306</v>
      </c>
      <c r="BB88" s="12" t="s">
        <v>2306</v>
      </c>
      <c r="BC88" s="12" t="s">
        <v>2306</v>
      </c>
      <c r="BD88" s="12" t="s">
        <v>2306</v>
      </c>
      <c r="BE88" s="12" t="s">
        <v>2306</v>
      </c>
      <c r="BF88" s="12" t="s">
        <v>2306</v>
      </c>
      <c r="BG88" s="12" t="s">
        <v>2306</v>
      </c>
      <c r="BH88" s="12" t="s">
        <v>2306</v>
      </c>
      <c r="BI88" s="12" t="s">
        <v>2306</v>
      </c>
      <c r="BJ88" s="12" t="s">
        <v>2306</v>
      </c>
      <c r="BK88" s="12" t="s">
        <v>2306</v>
      </c>
      <c r="BL88" s="12" t="s">
        <v>2306</v>
      </c>
      <c r="BM88" s="12" t="s">
        <v>2306</v>
      </c>
      <c r="BN88" s="12" t="s">
        <v>2306</v>
      </c>
      <c r="BO88" s="12" t="s">
        <v>2306</v>
      </c>
      <c r="BP88" s="12" t="s">
        <v>2306</v>
      </c>
      <c r="BQ88" s="12" t="s">
        <v>2306</v>
      </c>
      <c r="BR88" s="12" t="s">
        <v>2306</v>
      </c>
      <c r="BS88" s="12" t="s">
        <v>2306</v>
      </c>
      <c r="BT88" s="12" t="s">
        <v>2306</v>
      </c>
      <c r="BU88" s="12" t="s">
        <v>2306</v>
      </c>
      <c r="BV88" s="12" t="s">
        <v>2306</v>
      </c>
      <c r="BW88" s="12" t="s">
        <v>2306</v>
      </c>
      <c r="BX88" s="12" t="s">
        <v>2306</v>
      </c>
      <c r="BY88" s="12" t="s">
        <v>2306</v>
      </c>
      <c r="BZ88" s="12" t="s">
        <v>2306</v>
      </c>
      <c r="CA88" s="12" t="s">
        <v>2306</v>
      </c>
      <c r="CB88" s="12" t="s">
        <v>2306</v>
      </c>
      <c r="CC88" s="12" t="s">
        <v>2306</v>
      </c>
      <c r="CD88" s="12" t="s">
        <v>2306</v>
      </c>
      <c r="CE88" s="12" t="s">
        <v>2306</v>
      </c>
      <c r="CF88" s="12" t="s">
        <v>2306</v>
      </c>
      <c r="CG88" s="12" t="s">
        <v>2306</v>
      </c>
      <c r="CH88" s="12" t="s">
        <v>2306</v>
      </c>
      <c r="CI88" s="12" t="s">
        <v>2306</v>
      </c>
      <c r="CJ88" s="12" t="s">
        <v>2306</v>
      </c>
      <c r="CK88" s="12" t="s">
        <v>2306</v>
      </c>
      <c r="CL88" s="12" t="s">
        <v>2306</v>
      </c>
      <c r="CM88" s="12" t="s">
        <v>2306</v>
      </c>
      <c r="CN88" s="12" t="s">
        <v>2306</v>
      </c>
      <c r="CO88" s="12" t="s">
        <v>2306</v>
      </c>
      <c r="CP88" s="12" t="s">
        <v>2306</v>
      </c>
      <c r="CQ88" s="12" t="s">
        <v>2306</v>
      </c>
      <c r="CR88" s="12" t="s">
        <v>2306</v>
      </c>
      <c r="CS88" s="12" t="s">
        <v>2306</v>
      </c>
      <c r="CT88" s="12" t="s">
        <v>2306</v>
      </c>
      <c r="CU88" s="12" t="s">
        <v>2306</v>
      </c>
      <c r="CV88" s="12" t="s">
        <v>2306</v>
      </c>
      <c r="CW88" s="12" t="s">
        <v>2306</v>
      </c>
      <c r="CX88" s="12" t="s">
        <v>2306</v>
      </c>
      <c r="CY88" s="12" t="s">
        <v>2306</v>
      </c>
      <c r="CZ88" s="12" t="s">
        <v>2306</v>
      </c>
      <c r="DA88" s="12" t="s">
        <v>2306</v>
      </c>
      <c r="DB88" s="12" t="s">
        <v>2306</v>
      </c>
      <c r="DC88" s="12" t="s">
        <v>2306</v>
      </c>
      <c r="DD88" s="12" t="s">
        <v>2306</v>
      </c>
      <c r="DE88" s="12" t="s">
        <v>2306</v>
      </c>
      <c r="DF88" s="12" t="s">
        <v>2306</v>
      </c>
      <c r="DG88" s="12" t="s">
        <v>2306</v>
      </c>
      <c r="DH88" s="12" t="s">
        <v>2306</v>
      </c>
      <c r="DI88" s="12" t="s">
        <v>2306</v>
      </c>
      <c r="DJ88" s="17" t="s">
        <v>2306</v>
      </c>
    </row>
    <row r="89" s="1" customFormat="1" ht="15.4" customHeight="1" spans="1:114">
      <c r="A89" s="10" t="s">
        <v>2924</v>
      </c>
      <c r="B89" s="11"/>
      <c r="C89" s="11"/>
      <c r="D89" s="11" t="s">
        <v>2925</v>
      </c>
      <c r="E89" s="9">
        <v>9657</v>
      </c>
      <c r="F89" s="12" t="s">
        <v>2306</v>
      </c>
      <c r="G89" s="12" t="s">
        <v>2306</v>
      </c>
      <c r="H89" s="12" t="s">
        <v>2306</v>
      </c>
      <c r="I89" s="12" t="s">
        <v>2306</v>
      </c>
      <c r="J89" s="12" t="s">
        <v>2306</v>
      </c>
      <c r="K89" s="12" t="s">
        <v>2306</v>
      </c>
      <c r="L89" s="12" t="s">
        <v>2306</v>
      </c>
      <c r="M89" s="12" t="s">
        <v>2306</v>
      </c>
      <c r="N89" s="12" t="s">
        <v>2306</v>
      </c>
      <c r="O89" s="12" t="s">
        <v>2306</v>
      </c>
      <c r="P89" s="12" t="s">
        <v>2306</v>
      </c>
      <c r="Q89" s="12" t="s">
        <v>2306</v>
      </c>
      <c r="R89" s="12" t="s">
        <v>2306</v>
      </c>
      <c r="S89" s="12" t="s">
        <v>2306</v>
      </c>
      <c r="T89" s="9">
        <v>9657</v>
      </c>
      <c r="U89" s="9">
        <v>9657</v>
      </c>
      <c r="V89" s="12" t="s">
        <v>2306</v>
      </c>
      <c r="W89" s="12" t="s">
        <v>2306</v>
      </c>
      <c r="X89" s="12" t="s">
        <v>2306</v>
      </c>
      <c r="Y89" s="12" t="s">
        <v>2306</v>
      </c>
      <c r="Z89" s="12" t="s">
        <v>2306</v>
      </c>
      <c r="AA89" s="12" t="s">
        <v>2306</v>
      </c>
      <c r="AB89" s="12" t="s">
        <v>2306</v>
      </c>
      <c r="AC89" s="12" t="s">
        <v>2306</v>
      </c>
      <c r="AD89" s="12" t="s">
        <v>2306</v>
      </c>
      <c r="AE89" s="12" t="s">
        <v>2306</v>
      </c>
      <c r="AF89" s="12" t="s">
        <v>2306</v>
      </c>
      <c r="AG89" s="12" t="s">
        <v>2306</v>
      </c>
      <c r="AH89" s="12" t="s">
        <v>2306</v>
      </c>
      <c r="AI89" s="12" t="s">
        <v>2306</v>
      </c>
      <c r="AJ89" s="12" t="s">
        <v>2306</v>
      </c>
      <c r="AK89" s="12" t="s">
        <v>2306</v>
      </c>
      <c r="AL89" s="12" t="s">
        <v>2306</v>
      </c>
      <c r="AM89" s="12" t="s">
        <v>2306</v>
      </c>
      <c r="AN89" s="12" t="s">
        <v>2306</v>
      </c>
      <c r="AO89" s="12" t="s">
        <v>2306</v>
      </c>
      <c r="AP89" s="12" t="s">
        <v>2306</v>
      </c>
      <c r="AQ89" s="12" t="s">
        <v>2306</v>
      </c>
      <c r="AR89" s="12" t="s">
        <v>2306</v>
      </c>
      <c r="AS89" s="12" t="s">
        <v>2306</v>
      </c>
      <c r="AT89" s="12" t="s">
        <v>2306</v>
      </c>
      <c r="AU89" s="12" t="s">
        <v>2306</v>
      </c>
      <c r="AV89" s="12" t="s">
        <v>2306</v>
      </c>
      <c r="AW89" s="12" t="s">
        <v>2306</v>
      </c>
      <c r="AX89" s="12" t="s">
        <v>2306</v>
      </c>
      <c r="AY89" s="12" t="s">
        <v>2306</v>
      </c>
      <c r="AZ89" s="12" t="s">
        <v>2306</v>
      </c>
      <c r="BA89" s="12" t="s">
        <v>2306</v>
      </c>
      <c r="BB89" s="12" t="s">
        <v>2306</v>
      </c>
      <c r="BC89" s="12" t="s">
        <v>2306</v>
      </c>
      <c r="BD89" s="12" t="s">
        <v>2306</v>
      </c>
      <c r="BE89" s="12" t="s">
        <v>2306</v>
      </c>
      <c r="BF89" s="12" t="s">
        <v>2306</v>
      </c>
      <c r="BG89" s="12" t="s">
        <v>2306</v>
      </c>
      <c r="BH89" s="12" t="s">
        <v>2306</v>
      </c>
      <c r="BI89" s="12" t="s">
        <v>2306</v>
      </c>
      <c r="BJ89" s="12" t="s">
        <v>2306</v>
      </c>
      <c r="BK89" s="12" t="s">
        <v>2306</v>
      </c>
      <c r="BL89" s="12" t="s">
        <v>2306</v>
      </c>
      <c r="BM89" s="12" t="s">
        <v>2306</v>
      </c>
      <c r="BN89" s="12" t="s">
        <v>2306</v>
      </c>
      <c r="BO89" s="12" t="s">
        <v>2306</v>
      </c>
      <c r="BP89" s="12" t="s">
        <v>2306</v>
      </c>
      <c r="BQ89" s="12" t="s">
        <v>2306</v>
      </c>
      <c r="BR89" s="12" t="s">
        <v>2306</v>
      </c>
      <c r="BS89" s="12" t="s">
        <v>2306</v>
      </c>
      <c r="BT89" s="12" t="s">
        <v>2306</v>
      </c>
      <c r="BU89" s="12" t="s">
        <v>2306</v>
      </c>
      <c r="BV89" s="12" t="s">
        <v>2306</v>
      </c>
      <c r="BW89" s="12" t="s">
        <v>2306</v>
      </c>
      <c r="BX89" s="12" t="s">
        <v>2306</v>
      </c>
      <c r="BY89" s="12" t="s">
        <v>2306</v>
      </c>
      <c r="BZ89" s="12" t="s">
        <v>2306</v>
      </c>
      <c r="CA89" s="12" t="s">
        <v>2306</v>
      </c>
      <c r="CB89" s="12" t="s">
        <v>2306</v>
      </c>
      <c r="CC89" s="12" t="s">
        <v>2306</v>
      </c>
      <c r="CD89" s="12" t="s">
        <v>2306</v>
      </c>
      <c r="CE89" s="12" t="s">
        <v>2306</v>
      </c>
      <c r="CF89" s="12" t="s">
        <v>2306</v>
      </c>
      <c r="CG89" s="12" t="s">
        <v>2306</v>
      </c>
      <c r="CH89" s="12" t="s">
        <v>2306</v>
      </c>
      <c r="CI89" s="12" t="s">
        <v>2306</v>
      </c>
      <c r="CJ89" s="12" t="s">
        <v>2306</v>
      </c>
      <c r="CK89" s="12" t="s">
        <v>2306</v>
      </c>
      <c r="CL89" s="12" t="s">
        <v>2306</v>
      </c>
      <c r="CM89" s="12" t="s">
        <v>2306</v>
      </c>
      <c r="CN89" s="12" t="s">
        <v>2306</v>
      </c>
      <c r="CO89" s="12" t="s">
        <v>2306</v>
      </c>
      <c r="CP89" s="12" t="s">
        <v>2306</v>
      </c>
      <c r="CQ89" s="12" t="s">
        <v>2306</v>
      </c>
      <c r="CR89" s="12" t="s">
        <v>2306</v>
      </c>
      <c r="CS89" s="12" t="s">
        <v>2306</v>
      </c>
      <c r="CT89" s="12" t="s">
        <v>2306</v>
      </c>
      <c r="CU89" s="12" t="s">
        <v>2306</v>
      </c>
      <c r="CV89" s="12" t="s">
        <v>2306</v>
      </c>
      <c r="CW89" s="12" t="s">
        <v>2306</v>
      </c>
      <c r="CX89" s="12" t="s">
        <v>2306</v>
      </c>
      <c r="CY89" s="12" t="s">
        <v>2306</v>
      </c>
      <c r="CZ89" s="12" t="s">
        <v>2306</v>
      </c>
      <c r="DA89" s="12" t="s">
        <v>2306</v>
      </c>
      <c r="DB89" s="12" t="s">
        <v>2306</v>
      </c>
      <c r="DC89" s="12" t="s">
        <v>2306</v>
      </c>
      <c r="DD89" s="12" t="s">
        <v>2306</v>
      </c>
      <c r="DE89" s="12" t="s">
        <v>2306</v>
      </c>
      <c r="DF89" s="12" t="s">
        <v>2306</v>
      </c>
      <c r="DG89" s="12" t="s">
        <v>2306</v>
      </c>
      <c r="DH89" s="12" t="s">
        <v>2306</v>
      </c>
      <c r="DI89" s="12" t="s">
        <v>2306</v>
      </c>
      <c r="DJ89" s="17" t="s">
        <v>2306</v>
      </c>
    </row>
    <row r="90" s="1" customFormat="1" ht="15.4" customHeight="1" spans="1:114">
      <c r="A90" s="10" t="s">
        <v>2926</v>
      </c>
      <c r="B90" s="11"/>
      <c r="C90" s="11"/>
      <c r="D90" s="11" t="s">
        <v>2927</v>
      </c>
      <c r="E90" s="9">
        <v>1904852.26</v>
      </c>
      <c r="F90" s="9">
        <v>1285232.46</v>
      </c>
      <c r="G90" s="9">
        <v>810486</v>
      </c>
      <c r="H90" s="9">
        <v>45600</v>
      </c>
      <c r="I90" s="9">
        <v>109812</v>
      </c>
      <c r="J90" s="12" t="s">
        <v>2306</v>
      </c>
      <c r="K90" s="9">
        <v>11772</v>
      </c>
      <c r="L90" s="9">
        <v>140204</v>
      </c>
      <c r="M90" s="12" t="s">
        <v>2306</v>
      </c>
      <c r="N90" s="9">
        <v>71856.9</v>
      </c>
      <c r="O90" s="12" t="s">
        <v>2306</v>
      </c>
      <c r="P90" s="9">
        <v>4422.16</v>
      </c>
      <c r="Q90" s="9">
        <v>91079.4</v>
      </c>
      <c r="R90" s="12" t="s">
        <v>2306</v>
      </c>
      <c r="S90" s="12" t="s">
        <v>2306</v>
      </c>
      <c r="T90" s="9">
        <v>487859.8</v>
      </c>
      <c r="U90" s="9">
        <v>94996</v>
      </c>
      <c r="V90" s="9">
        <v>23348</v>
      </c>
      <c r="W90" s="12" t="s">
        <v>2306</v>
      </c>
      <c r="X90" s="12" t="s">
        <v>2306</v>
      </c>
      <c r="Y90" s="9">
        <v>19116</v>
      </c>
      <c r="Z90" s="9">
        <v>23384</v>
      </c>
      <c r="AA90" s="9">
        <v>2612</v>
      </c>
      <c r="AB90" s="9">
        <v>1036</v>
      </c>
      <c r="AC90" s="12" t="s">
        <v>2306</v>
      </c>
      <c r="AD90" s="9">
        <v>19922.5</v>
      </c>
      <c r="AE90" s="12" t="s">
        <v>2306</v>
      </c>
      <c r="AF90" s="9">
        <v>94375.19</v>
      </c>
      <c r="AG90" s="12" t="s">
        <v>2306</v>
      </c>
      <c r="AH90" s="12" t="s">
        <v>2306</v>
      </c>
      <c r="AI90" s="12" t="s">
        <v>2306</v>
      </c>
      <c r="AJ90" s="9">
        <v>48327</v>
      </c>
      <c r="AK90" s="12" t="s">
        <v>2306</v>
      </c>
      <c r="AL90" s="12" t="s">
        <v>2306</v>
      </c>
      <c r="AM90" s="12" t="s">
        <v>2306</v>
      </c>
      <c r="AN90" s="9">
        <v>2400</v>
      </c>
      <c r="AO90" s="9">
        <v>15332.53</v>
      </c>
      <c r="AP90" s="12" t="s">
        <v>2306</v>
      </c>
      <c r="AQ90" s="12" t="s">
        <v>2306</v>
      </c>
      <c r="AR90" s="9">
        <v>19880.98</v>
      </c>
      <c r="AS90" s="9">
        <v>73632.61</v>
      </c>
      <c r="AT90" s="12" t="s">
        <v>2306</v>
      </c>
      <c r="AU90" s="9">
        <v>49496.99</v>
      </c>
      <c r="AV90" s="9">
        <v>122760</v>
      </c>
      <c r="AW90" s="12" t="s">
        <v>2306</v>
      </c>
      <c r="AX90" s="9">
        <v>116160</v>
      </c>
      <c r="AY90" s="12" t="s">
        <v>2306</v>
      </c>
      <c r="AZ90" s="12" t="s">
        <v>2306</v>
      </c>
      <c r="BA90" s="12" t="s">
        <v>2306</v>
      </c>
      <c r="BB90" s="12" t="s">
        <v>2306</v>
      </c>
      <c r="BC90" s="9">
        <v>6600</v>
      </c>
      <c r="BD90" s="12" t="s">
        <v>2306</v>
      </c>
      <c r="BE90" s="12" t="s">
        <v>2306</v>
      </c>
      <c r="BF90" s="12" t="s">
        <v>2306</v>
      </c>
      <c r="BG90" s="12" t="s">
        <v>2306</v>
      </c>
      <c r="BH90" s="12" t="s">
        <v>2306</v>
      </c>
      <c r="BI90" s="12" t="s">
        <v>2306</v>
      </c>
      <c r="BJ90" s="12" t="s">
        <v>2306</v>
      </c>
      <c r="BK90" s="12" t="s">
        <v>2306</v>
      </c>
      <c r="BL90" s="12" t="s">
        <v>2306</v>
      </c>
      <c r="BM90" s="12" t="s">
        <v>2306</v>
      </c>
      <c r="BN90" s="12" t="s">
        <v>2306</v>
      </c>
      <c r="BO90" s="12" t="s">
        <v>2306</v>
      </c>
      <c r="BP90" s="12" t="s">
        <v>2306</v>
      </c>
      <c r="BQ90" s="12" t="s">
        <v>2306</v>
      </c>
      <c r="BR90" s="12" t="s">
        <v>2306</v>
      </c>
      <c r="BS90" s="12" t="s">
        <v>2306</v>
      </c>
      <c r="BT90" s="12" t="s">
        <v>2306</v>
      </c>
      <c r="BU90" s="12" t="s">
        <v>2306</v>
      </c>
      <c r="BV90" s="12" t="s">
        <v>2306</v>
      </c>
      <c r="BW90" s="12" t="s">
        <v>2306</v>
      </c>
      <c r="BX90" s="12" t="s">
        <v>2306</v>
      </c>
      <c r="BY90" s="12" t="s">
        <v>2306</v>
      </c>
      <c r="BZ90" s="12" t="s">
        <v>2306</v>
      </c>
      <c r="CA90" s="9">
        <v>9000</v>
      </c>
      <c r="CB90" s="12" t="s">
        <v>2306</v>
      </c>
      <c r="CC90" s="9">
        <v>9000</v>
      </c>
      <c r="CD90" s="12" t="s">
        <v>2306</v>
      </c>
      <c r="CE90" s="12" t="s">
        <v>2306</v>
      </c>
      <c r="CF90" s="12" t="s">
        <v>2306</v>
      </c>
      <c r="CG90" s="12" t="s">
        <v>2306</v>
      </c>
      <c r="CH90" s="12" t="s">
        <v>2306</v>
      </c>
      <c r="CI90" s="12" t="s">
        <v>2306</v>
      </c>
      <c r="CJ90" s="12" t="s">
        <v>2306</v>
      </c>
      <c r="CK90" s="12" t="s">
        <v>2306</v>
      </c>
      <c r="CL90" s="12" t="s">
        <v>2306</v>
      </c>
      <c r="CM90" s="12" t="s">
        <v>2306</v>
      </c>
      <c r="CN90" s="12" t="s">
        <v>2306</v>
      </c>
      <c r="CO90" s="12" t="s">
        <v>2306</v>
      </c>
      <c r="CP90" s="12" t="s">
        <v>2306</v>
      </c>
      <c r="CQ90" s="12" t="s">
        <v>2306</v>
      </c>
      <c r="CR90" s="12" t="s">
        <v>2306</v>
      </c>
      <c r="CS90" s="12" t="s">
        <v>2306</v>
      </c>
      <c r="CT90" s="12" t="s">
        <v>2306</v>
      </c>
      <c r="CU90" s="12" t="s">
        <v>2306</v>
      </c>
      <c r="CV90" s="12" t="s">
        <v>2306</v>
      </c>
      <c r="CW90" s="12" t="s">
        <v>2306</v>
      </c>
      <c r="CX90" s="12" t="s">
        <v>2306</v>
      </c>
      <c r="CY90" s="12" t="s">
        <v>2306</v>
      </c>
      <c r="CZ90" s="12" t="s">
        <v>2306</v>
      </c>
      <c r="DA90" s="12" t="s">
        <v>2306</v>
      </c>
      <c r="DB90" s="12" t="s">
        <v>2306</v>
      </c>
      <c r="DC90" s="12" t="s">
        <v>2306</v>
      </c>
      <c r="DD90" s="12" t="s">
        <v>2306</v>
      </c>
      <c r="DE90" s="12" t="s">
        <v>2306</v>
      </c>
      <c r="DF90" s="12" t="s">
        <v>2306</v>
      </c>
      <c r="DG90" s="12" t="s">
        <v>2306</v>
      </c>
      <c r="DH90" s="12" t="s">
        <v>2306</v>
      </c>
      <c r="DI90" s="12" t="s">
        <v>2306</v>
      </c>
      <c r="DJ90" s="17" t="s">
        <v>2306</v>
      </c>
    </row>
    <row r="91" s="1" customFormat="1" ht="15.4" customHeight="1" spans="1:114">
      <c r="A91" s="10" t="s">
        <v>2928</v>
      </c>
      <c r="B91" s="11"/>
      <c r="C91" s="11"/>
      <c r="D91" s="11" t="s">
        <v>2806</v>
      </c>
      <c r="E91" s="9">
        <v>1500524.06</v>
      </c>
      <c r="F91" s="9">
        <v>1285232.46</v>
      </c>
      <c r="G91" s="9">
        <v>810486</v>
      </c>
      <c r="H91" s="9">
        <v>45600</v>
      </c>
      <c r="I91" s="9">
        <v>109812</v>
      </c>
      <c r="J91" s="12" t="s">
        <v>2306</v>
      </c>
      <c r="K91" s="9">
        <v>11772</v>
      </c>
      <c r="L91" s="9">
        <v>140204</v>
      </c>
      <c r="M91" s="12" t="s">
        <v>2306</v>
      </c>
      <c r="N91" s="9">
        <v>71856.9</v>
      </c>
      <c r="O91" s="12" t="s">
        <v>2306</v>
      </c>
      <c r="P91" s="9">
        <v>4422.16</v>
      </c>
      <c r="Q91" s="9">
        <v>91079.4</v>
      </c>
      <c r="R91" s="12" t="s">
        <v>2306</v>
      </c>
      <c r="S91" s="12" t="s">
        <v>2306</v>
      </c>
      <c r="T91" s="9">
        <v>95831.6</v>
      </c>
      <c r="U91" s="9">
        <v>5148</v>
      </c>
      <c r="V91" s="12" t="s">
        <v>2306</v>
      </c>
      <c r="W91" s="12" t="s">
        <v>2306</v>
      </c>
      <c r="X91" s="12" t="s">
        <v>2306</v>
      </c>
      <c r="Y91" s="12" t="s">
        <v>2306</v>
      </c>
      <c r="Z91" s="12" t="s">
        <v>2306</v>
      </c>
      <c r="AA91" s="12" t="s">
        <v>2306</v>
      </c>
      <c r="AB91" s="9">
        <v>481</v>
      </c>
      <c r="AC91" s="12" t="s">
        <v>2306</v>
      </c>
      <c r="AD91" s="12" t="s">
        <v>2306</v>
      </c>
      <c r="AE91" s="12" t="s">
        <v>2306</v>
      </c>
      <c r="AF91" s="12" t="s">
        <v>2306</v>
      </c>
      <c r="AG91" s="12" t="s">
        <v>2306</v>
      </c>
      <c r="AH91" s="12" t="s">
        <v>2306</v>
      </c>
      <c r="AI91" s="12" t="s">
        <v>2306</v>
      </c>
      <c r="AJ91" s="12" t="s">
        <v>2306</v>
      </c>
      <c r="AK91" s="12" t="s">
        <v>2306</v>
      </c>
      <c r="AL91" s="12" t="s">
        <v>2306</v>
      </c>
      <c r="AM91" s="12" t="s">
        <v>2306</v>
      </c>
      <c r="AN91" s="12" t="s">
        <v>2306</v>
      </c>
      <c r="AO91" s="12" t="s">
        <v>2306</v>
      </c>
      <c r="AP91" s="12" t="s">
        <v>2306</v>
      </c>
      <c r="AQ91" s="12" t="s">
        <v>2306</v>
      </c>
      <c r="AR91" s="12" t="s">
        <v>2306</v>
      </c>
      <c r="AS91" s="9">
        <v>68932.61</v>
      </c>
      <c r="AT91" s="12" t="s">
        <v>2306</v>
      </c>
      <c r="AU91" s="9">
        <v>21269.99</v>
      </c>
      <c r="AV91" s="9">
        <v>119460</v>
      </c>
      <c r="AW91" s="12" t="s">
        <v>2306</v>
      </c>
      <c r="AX91" s="9">
        <v>116160</v>
      </c>
      <c r="AY91" s="12" t="s">
        <v>2306</v>
      </c>
      <c r="AZ91" s="12" t="s">
        <v>2306</v>
      </c>
      <c r="BA91" s="12" t="s">
        <v>2306</v>
      </c>
      <c r="BB91" s="12" t="s">
        <v>2306</v>
      </c>
      <c r="BC91" s="9">
        <v>3300</v>
      </c>
      <c r="BD91" s="12" t="s">
        <v>2306</v>
      </c>
      <c r="BE91" s="12" t="s">
        <v>2306</v>
      </c>
      <c r="BF91" s="12" t="s">
        <v>2306</v>
      </c>
      <c r="BG91" s="12" t="s">
        <v>2306</v>
      </c>
      <c r="BH91" s="12" t="s">
        <v>2306</v>
      </c>
      <c r="BI91" s="12" t="s">
        <v>2306</v>
      </c>
      <c r="BJ91" s="12" t="s">
        <v>2306</v>
      </c>
      <c r="BK91" s="12" t="s">
        <v>2306</v>
      </c>
      <c r="BL91" s="12" t="s">
        <v>2306</v>
      </c>
      <c r="BM91" s="12" t="s">
        <v>2306</v>
      </c>
      <c r="BN91" s="12" t="s">
        <v>2306</v>
      </c>
      <c r="BO91" s="12" t="s">
        <v>2306</v>
      </c>
      <c r="BP91" s="12" t="s">
        <v>2306</v>
      </c>
      <c r="BQ91" s="12" t="s">
        <v>2306</v>
      </c>
      <c r="BR91" s="12" t="s">
        <v>2306</v>
      </c>
      <c r="BS91" s="12" t="s">
        <v>2306</v>
      </c>
      <c r="BT91" s="12" t="s">
        <v>2306</v>
      </c>
      <c r="BU91" s="12" t="s">
        <v>2306</v>
      </c>
      <c r="BV91" s="12" t="s">
        <v>2306</v>
      </c>
      <c r="BW91" s="12" t="s">
        <v>2306</v>
      </c>
      <c r="BX91" s="12" t="s">
        <v>2306</v>
      </c>
      <c r="BY91" s="12" t="s">
        <v>2306</v>
      </c>
      <c r="BZ91" s="12" t="s">
        <v>2306</v>
      </c>
      <c r="CA91" s="12" t="s">
        <v>2306</v>
      </c>
      <c r="CB91" s="12" t="s">
        <v>2306</v>
      </c>
      <c r="CC91" s="12" t="s">
        <v>2306</v>
      </c>
      <c r="CD91" s="12" t="s">
        <v>2306</v>
      </c>
      <c r="CE91" s="12" t="s">
        <v>2306</v>
      </c>
      <c r="CF91" s="12" t="s">
        <v>2306</v>
      </c>
      <c r="CG91" s="12" t="s">
        <v>2306</v>
      </c>
      <c r="CH91" s="12" t="s">
        <v>2306</v>
      </c>
      <c r="CI91" s="12" t="s">
        <v>2306</v>
      </c>
      <c r="CJ91" s="12" t="s">
        <v>2306</v>
      </c>
      <c r="CK91" s="12" t="s">
        <v>2306</v>
      </c>
      <c r="CL91" s="12" t="s">
        <v>2306</v>
      </c>
      <c r="CM91" s="12" t="s">
        <v>2306</v>
      </c>
      <c r="CN91" s="12" t="s">
        <v>2306</v>
      </c>
      <c r="CO91" s="12" t="s">
        <v>2306</v>
      </c>
      <c r="CP91" s="12" t="s">
        <v>2306</v>
      </c>
      <c r="CQ91" s="12" t="s">
        <v>2306</v>
      </c>
      <c r="CR91" s="12" t="s">
        <v>2306</v>
      </c>
      <c r="CS91" s="12" t="s">
        <v>2306</v>
      </c>
      <c r="CT91" s="12" t="s">
        <v>2306</v>
      </c>
      <c r="CU91" s="12" t="s">
        <v>2306</v>
      </c>
      <c r="CV91" s="12" t="s">
        <v>2306</v>
      </c>
      <c r="CW91" s="12" t="s">
        <v>2306</v>
      </c>
      <c r="CX91" s="12" t="s">
        <v>2306</v>
      </c>
      <c r="CY91" s="12" t="s">
        <v>2306</v>
      </c>
      <c r="CZ91" s="12" t="s">
        <v>2306</v>
      </c>
      <c r="DA91" s="12" t="s">
        <v>2306</v>
      </c>
      <c r="DB91" s="12" t="s">
        <v>2306</v>
      </c>
      <c r="DC91" s="12" t="s">
        <v>2306</v>
      </c>
      <c r="DD91" s="12" t="s">
        <v>2306</v>
      </c>
      <c r="DE91" s="12" t="s">
        <v>2306</v>
      </c>
      <c r="DF91" s="12" t="s">
        <v>2306</v>
      </c>
      <c r="DG91" s="12" t="s">
        <v>2306</v>
      </c>
      <c r="DH91" s="12" t="s">
        <v>2306</v>
      </c>
      <c r="DI91" s="12" t="s">
        <v>2306</v>
      </c>
      <c r="DJ91" s="17" t="s">
        <v>2306</v>
      </c>
    </row>
    <row r="92" s="1" customFormat="1" ht="15.4" customHeight="1" spans="1:114">
      <c r="A92" s="10" t="s">
        <v>2929</v>
      </c>
      <c r="B92" s="11"/>
      <c r="C92" s="11"/>
      <c r="D92" s="11" t="s">
        <v>2808</v>
      </c>
      <c r="E92" s="9">
        <v>404328.2</v>
      </c>
      <c r="F92" s="12" t="s">
        <v>2306</v>
      </c>
      <c r="G92" s="12" t="s">
        <v>2306</v>
      </c>
      <c r="H92" s="12" t="s">
        <v>2306</v>
      </c>
      <c r="I92" s="12" t="s">
        <v>2306</v>
      </c>
      <c r="J92" s="12" t="s">
        <v>2306</v>
      </c>
      <c r="K92" s="12" t="s">
        <v>2306</v>
      </c>
      <c r="L92" s="12" t="s">
        <v>2306</v>
      </c>
      <c r="M92" s="12" t="s">
        <v>2306</v>
      </c>
      <c r="N92" s="12" t="s">
        <v>2306</v>
      </c>
      <c r="O92" s="12" t="s">
        <v>2306</v>
      </c>
      <c r="P92" s="12" t="s">
        <v>2306</v>
      </c>
      <c r="Q92" s="12" t="s">
        <v>2306</v>
      </c>
      <c r="R92" s="12" t="s">
        <v>2306</v>
      </c>
      <c r="S92" s="12" t="s">
        <v>2306</v>
      </c>
      <c r="T92" s="9">
        <v>392028.2</v>
      </c>
      <c r="U92" s="9">
        <v>89848</v>
      </c>
      <c r="V92" s="9">
        <v>23348</v>
      </c>
      <c r="W92" s="12" t="s">
        <v>2306</v>
      </c>
      <c r="X92" s="12" t="s">
        <v>2306</v>
      </c>
      <c r="Y92" s="9">
        <v>19116</v>
      </c>
      <c r="Z92" s="9">
        <v>23384</v>
      </c>
      <c r="AA92" s="9">
        <v>2612</v>
      </c>
      <c r="AB92" s="9">
        <v>555</v>
      </c>
      <c r="AC92" s="12" t="s">
        <v>2306</v>
      </c>
      <c r="AD92" s="9">
        <v>19922.5</v>
      </c>
      <c r="AE92" s="12" t="s">
        <v>2306</v>
      </c>
      <c r="AF92" s="9">
        <v>94375.19</v>
      </c>
      <c r="AG92" s="12" t="s">
        <v>2306</v>
      </c>
      <c r="AH92" s="12" t="s">
        <v>2306</v>
      </c>
      <c r="AI92" s="12" t="s">
        <v>2306</v>
      </c>
      <c r="AJ92" s="9">
        <v>48327</v>
      </c>
      <c r="AK92" s="12" t="s">
        <v>2306</v>
      </c>
      <c r="AL92" s="12" t="s">
        <v>2306</v>
      </c>
      <c r="AM92" s="12" t="s">
        <v>2306</v>
      </c>
      <c r="AN92" s="9">
        <v>2400</v>
      </c>
      <c r="AO92" s="9">
        <v>15332.53</v>
      </c>
      <c r="AP92" s="12" t="s">
        <v>2306</v>
      </c>
      <c r="AQ92" s="12" t="s">
        <v>2306</v>
      </c>
      <c r="AR92" s="9">
        <v>19880.98</v>
      </c>
      <c r="AS92" s="9">
        <v>4700</v>
      </c>
      <c r="AT92" s="12" t="s">
        <v>2306</v>
      </c>
      <c r="AU92" s="9">
        <v>28227</v>
      </c>
      <c r="AV92" s="9">
        <v>3300</v>
      </c>
      <c r="AW92" s="12" t="s">
        <v>2306</v>
      </c>
      <c r="AX92" s="12" t="s">
        <v>2306</v>
      </c>
      <c r="AY92" s="12" t="s">
        <v>2306</v>
      </c>
      <c r="AZ92" s="12" t="s">
        <v>2306</v>
      </c>
      <c r="BA92" s="12" t="s">
        <v>2306</v>
      </c>
      <c r="BB92" s="12" t="s">
        <v>2306</v>
      </c>
      <c r="BC92" s="9">
        <v>3300</v>
      </c>
      <c r="BD92" s="12" t="s">
        <v>2306</v>
      </c>
      <c r="BE92" s="12" t="s">
        <v>2306</v>
      </c>
      <c r="BF92" s="12" t="s">
        <v>2306</v>
      </c>
      <c r="BG92" s="12" t="s">
        <v>2306</v>
      </c>
      <c r="BH92" s="12" t="s">
        <v>2306</v>
      </c>
      <c r="BI92" s="12" t="s">
        <v>2306</v>
      </c>
      <c r="BJ92" s="12" t="s">
        <v>2306</v>
      </c>
      <c r="BK92" s="12" t="s">
        <v>2306</v>
      </c>
      <c r="BL92" s="12" t="s">
        <v>2306</v>
      </c>
      <c r="BM92" s="12" t="s">
        <v>2306</v>
      </c>
      <c r="BN92" s="12" t="s">
        <v>2306</v>
      </c>
      <c r="BO92" s="12" t="s">
        <v>2306</v>
      </c>
      <c r="BP92" s="12" t="s">
        <v>2306</v>
      </c>
      <c r="BQ92" s="12" t="s">
        <v>2306</v>
      </c>
      <c r="BR92" s="12" t="s">
        <v>2306</v>
      </c>
      <c r="BS92" s="12" t="s">
        <v>2306</v>
      </c>
      <c r="BT92" s="12" t="s">
        <v>2306</v>
      </c>
      <c r="BU92" s="12" t="s">
        <v>2306</v>
      </c>
      <c r="BV92" s="12" t="s">
        <v>2306</v>
      </c>
      <c r="BW92" s="12" t="s">
        <v>2306</v>
      </c>
      <c r="BX92" s="12" t="s">
        <v>2306</v>
      </c>
      <c r="BY92" s="12" t="s">
        <v>2306</v>
      </c>
      <c r="BZ92" s="12" t="s">
        <v>2306</v>
      </c>
      <c r="CA92" s="9">
        <v>9000</v>
      </c>
      <c r="CB92" s="12" t="s">
        <v>2306</v>
      </c>
      <c r="CC92" s="9">
        <v>9000</v>
      </c>
      <c r="CD92" s="12" t="s">
        <v>2306</v>
      </c>
      <c r="CE92" s="12" t="s">
        <v>2306</v>
      </c>
      <c r="CF92" s="12" t="s">
        <v>2306</v>
      </c>
      <c r="CG92" s="12" t="s">
        <v>2306</v>
      </c>
      <c r="CH92" s="12" t="s">
        <v>2306</v>
      </c>
      <c r="CI92" s="12" t="s">
        <v>2306</v>
      </c>
      <c r="CJ92" s="12" t="s">
        <v>2306</v>
      </c>
      <c r="CK92" s="12" t="s">
        <v>2306</v>
      </c>
      <c r="CL92" s="12" t="s">
        <v>2306</v>
      </c>
      <c r="CM92" s="12" t="s">
        <v>2306</v>
      </c>
      <c r="CN92" s="12" t="s">
        <v>2306</v>
      </c>
      <c r="CO92" s="12" t="s">
        <v>2306</v>
      </c>
      <c r="CP92" s="12" t="s">
        <v>2306</v>
      </c>
      <c r="CQ92" s="12" t="s">
        <v>2306</v>
      </c>
      <c r="CR92" s="12" t="s">
        <v>2306</v>
      </c>
      <c r="CS92" s="12" t="s">
        <v>2306</v>
      </c>
      <c r="CT92" s="12" t="s">
        <v>2306</v>
      </c>
      <c r="CU92" s="12" t="s">
        <v>2306</v>
      </c>
      <c r="CV92" s="12" t="s">
        <v>2306</v>
      </c>
      <c r="CW92" s="12" t="s">
        <v>2306</v>
      </c>
      <c r="CX92" s="12" t="s">
        <v>2306</v>
      </c>
      <c r="CY92" s="12" t="s">
        <v>2306</v>
      </c>
      <c r="CZ92" s="12" t="s">
        <v>2306</v>
      </c>
      <c r="DA92" s="12" t="s">
        <v>2306</v>
      </c>
      <c r="DB92" s="12" t="s">
        <v>2306</v>
      </c>
      <c r="DC92" s="12" t="s">
        <v>2306</v>
      </c>
      <c r="DD92" s="12" t="s">
        <v>2306</v>
      </c>
      <c r="DE92" s="12" t="s">
        <v>2306</v>
      </c>
      <c r="DF92" s="12" t="s">
        <v>2306</v>
      </c>
      <c r="DG92" s="12" t="s">
        <v>2306</v>
      </c>
      <c r="DH92" s="12" t="s">
        <v>2306</v>
      </c>
      <c r="DI92" s="12" t="s">
        <v>2306</v>
      </c>
      <c r="DJ92" s="17" t="s">
        <v>2306</v>
      </c>
    </row>
    <row r="93" s="1" customFormat="1" ht="15.4" customHeight="1" spans="1:114">
      <c r="A93" s="10" t="s">
        <v>2930</v>
      </c>
      <c r="B93" s="11"/>
      <c r="C93" s="11"/>
      <c r="D93" s="11" t="s">
        <v>2931</v>
      </c>
      <c r="E93" s="9">
        <v>400000</v>
      </c>
      <c r="F93" s="12" t="s">
        <v>2306</v>
      </c>
      <c r="G93" s="12" t="s">
        <v>2306</v>
      </c>
      <c r="H93" s="12" t="s">
        <v>2306</v>
      </c>
      <c r="I93" s="12" t="s">
        <v>2306</v>
      </c>
      <c r="J93" s="12" t="s">
        <v>2306</v>
      </c>
      <c r="K93" s="12" t="s">
        <v>2306</v>
      </c>
      <c r="L93" s="12" t="s">
        <v>2306</v>
      </c>
      <c r="M93" s="12" t="s">
        <v>2306</v>
      </c>
      <c r="N93" s="12" t="s">
        <v>2306</v>
      </c>
      <c r="O93" s="12" t="s">
        <v>2306</v>
      </c>
      <c r="P93" s="12" t="s">
        <v>2306</v>
      </c>
      <c r="Q93" s="12" t="s">
        <v>2306</v>
      </c>
      <c r="R93" s="12" t="s">
        <v>2306</v>
      </c>
      <c r="S93" s="12" t="s">
        <v>2306</v>
      </c>
      <c r="T93" s="9">
        <v>400000</v>
      </c>
      <c r="U93" s="12" t="s">
        <v>2306</v>
      </c>
      <c r="V93" s="9">
        <v>200000</v>
      </c>
      <c r="W93" s="9">
        <v>200000</v>
      </c>
      <c r="X93" s="12" t="s">
        <v>2306</v>
      </c>
      <c r="Y93" s="12" t="s">
        <v>2306</v>
      </c>
      <c r="Z93" s="12" t="s">
        <v>2306</v>
      </c>
      <c r="AA93" s="12" t="s">
        <v>2306</v>
      </c>
      <c r="AB93" s="12" t="s">
        <v>2306</v>
      </c>
      <c r="AC93" s="12" t="s">
        <v>2306</v>
      </c>
      <c r="AD93" s="12" t="s">
        <v>2306</v>
      </c>
      <c r="AE93" s="12" t="s">
        <v>2306</v>
      </c>
      <c r="AF93" s="12" t="s">
        <v>2306</v>
      </c>
      <c r="AG93" s="12" t="s">
        <v>2306</v>
      </c>
      <c r="AH93" s="12" t="s">
        <v>2306</v>
      </c>
      <c r="AI93" s="12" t="s">
        <v>2306</v>
      </c>
      <c r="AJ93" s="12" t="s">
        <v>2306</v>
      </c>
      <c r="AK93" s="12" t="s">
        <v>2306</v>
      </c>
      <c r="AL93" s="12" t="s">
        <v>2306</v>
      </c>
      <c r="AM93" s="12" t="s">
        <v>2306</v>
      </c>
      <c r="AN93" s="12" t="s">
        <v>2306</v>
      </c>
      <c r="AO93" s="12" t="s">
        <v>2306</v>
      </c>
      <c r="AP93" s="12" t="s">
        <v>2306</v>
      </c>
      <c r="AQ93" s="12" t="s">
        <v>2306</v>
      </c>
      <c r="AR93" s="12" t="s">
        <v>2306</v>
      </c>
      <c r="AS93" s="12" t="s">
        <v>2306</v>
      </c>
      <c r="AT93" s="12" t="s">
        <v>2306</v>
      </c>
      <c r="AU93" s="12" t="s">
        <v>2306</v>
      </c>
      <c r="AV93" s="12" t="s">
        <v>2306</v>
      </c>
      <c r="AW93" s="12" t="s">
        <v>2306</v>
      </c>
      <c r="AX93" s="12" t="s">
        <v>2306</v>
      </c>
      <c r="AY93" s="12" t="s">
        <v>2306</v>
      </c>
      <c r="AZ93" s="12" t="s">
        <v>2306</v>
      </c>
      <c r="BA93" s="12" t="s">
        <v>2306</v>
      </c>
      <c r="BB93" s="12" t="s">
        <v>2306</v>
      </c>
      <c r="BC93" s="12" t="s">
        <v>2306</v>
      </c>
      <c r="BD93" s="12" t="s">
        <v>2306</v>
      </c>
      <c r="BE93" s="12" t="s">
        <v>2306</v>
      </c>
      <c r="BF93" s="12" t="s">
        <v>2306</v>
      </c>
      <c r="BG93" s="12" t="s">
        <v>2306</v>
      </c>
      <c r="BH93" s="12" t="s">
        <v>2306</v>
      </c>
      <c r="BI93" s="12" t="s">
        <v>2306</v>
      </c>
      <c r="BJ93" s="12" t="s">
        <v>2306</v>
      </c>
      <c r="BK93" s="12" t="s">
        <v>2306</v>
      </c>
      <c r="BL93" s="12" t="s">
        <v>2306</v>
      </c>
      <c r="BM93" s="12" t="s">
        <v>2306</v>
      </c>
      <c r="BN93" s="12" t="s">
        <v>2306</v>
      </c>
      <c r="BO93" s="12" t="s">
        <v>2306</v>
      </c>
      <c r="BP93" s="12" t="s">
        <v>2306</v>
      </c>
      <c r="BQ93" s="12" t="s">
        <v>2306</v>
      </c>
      <c r="BR93" s="12" t="s">
        <v>2306</v>
      </c>
      <c r="BS93" s="12" t="s">
        <v>2306</v>
      </c>
      <c r="BT93" s="12" t="s">
        <v>2306</v>
      </c>
      <c r="BU93" s="12" t="s">
        <v>2306</v>
      </c>
      <c r="BV93" s="12" t="s">
        <v>2306</v>
      </c>
      <c r="BW93" s="12" t="s">
        <v>2306</v>
      </c>
      <c r="BX93" s="12" t="s">
        <v>2306</v>
      </c>
      <c r="BY93" s="12" t="s">
        <v>2306</v>
      </c>
      <c r="BZ93" s="12" t="s">
        <v>2306</v>
      </c>
      <c r="CA93" s="12" t="s">
        <v>2306</v>
      </c>
      <c r="CB93" s="12" t="s">
        <v>2306</v>
      </c>
      <c r="CC93" s="12" t="s">
        <v>2306</v>
      </c>
      <c r="CD93" s="12" t="s">
        <v>2306</v>
      </c>
      <c r="CE93" s="12" t="s">
        <v>2306</v>
      </c>
      <c r="CF93" s="12" t="s">
        <v>2306</v>
      </c>
      <c r="CG93" s="12" t="s">
        <v>2306</v>
      </c>
      <c r="CH93" s="12" t="s">
        <v>2306</v>
      </c>
      <c r="CI93" s="12" t="s">
        <v>2306</v>
      </c>
      <c r="CJ93" s="12" t="s">
        <v>2306</v>
      </c>
      <c r="CK93" s="12" t="s">
        <v>2306</v>
      </c>
      <c r="CL93" s="12" t="s">
        <v>2306</v>
      </c>
      <c r="CM93" s="12" t="s">
        <v>2306</v>
      </c>
      <c r="CN93" s="12" t="s">
        <v>2306</v>
      </c>
      <c r="CO93" s="12" t="s">
        <v>2306</v>
      </c>
      <c r="CP93" s="12" t="s">
        <v>2306</v>
      </c>
      <c r="CQ93" s="12" t="s">
        <v>2306</v>
      </c>
      <c r="CR93" s="12" t="s">
        <v>2306</v>
      </c>
      <c r="CS93" s="12" t="s">
        <v>2306</v>
      </c>
      <c r="CT93" s="12" t="s">
        <v>2306</v>
      </c>
      <c r="CU93" s="12" t="s">
        <v>2306</v>
      </c>
      <c r="CV93" s="12" t="s">
        <v>2306</v>
      </c>
      <c r="CW93" s="12" t="s">
        <v>2306</v>
      </c>
      <c r="CX93" s="12" t="s">
        <v>2306</v>
      </c>
      <c r="CY93" s="12" t="s">
        <v>2306</v>
      </c>
      <c r="CZ93" s="12" t="s">
        <v>2306</v>
      </c>
      <c r="DA93" s="12" t="s">
        <v>2306</v>
      </c>
      <c r="DB93" s="12" t="s">
        <v>2306</v>
      </c>
      <c r="DC93" s="12" t="s">
        <v>2306</v>
      </c>
      <c r="DD93" s="12" t="s">
        <v>2306</v>
      </c>
      <c r="DE93" s="12" t="s">
        <v>2306</v>
      </c>
      <c r="DF93" s="12" t="s">
        <v>2306</v>
      </c>
      <c r="DG93" s="12" t="s">
        <v>2306</v>
      </c>
      <c r="DH93" s="12" t="s">
        <v>2306</v>
      </c>
      <c r="DI93" s="12" t="s">
        <v>2306</v>
      </c>
      <c r="DJ93" s="17" t="s">
        <v>2306</v>
      </c>
    </row>
    <row r="94" s="1" customFormat="1" ht="15.4" customHeight="1" spans="1:114">
      <c r="A94" s="10" t="s">
        <v>2932</v>
      </c>
      <c r="B94" s="11"/>
      <c r="C94" s="11"/>
      <c r="D94" s="11" t="s">
        <v>2933</v>
      </c>
      <c r="E94" s="9">
        <v>400000</v>
      </c>
      <c r="F94" s="12" t="s">
        <v>2306</v>
      </c>
      <c r="G94" s="12" t="s">
        <v>2306</v>
      </c>
      <c r="H94" s="12" t="s">
        <v>2306</v>
      </c>
      <c r="I94" s="12" t="s">
        <v>2306</v>
      </c>
      <c r="J94" s="12" t="s">
        <v>2306</v>
      </c>
      <c r="K94" s="12" t="s">
        <v>2306</v>
      </c>
      <c r="L94" s="12" t="s">
        <v>2306</v>
      </c>
      <c r="M94" s="12" t="s">
        <v>2306</v>
      </c>
      <c r="N94" s="12" t="s">
        <v>2306</v>
      </c>
      <c r="O94" s="12" t="s">
        <v>2306</v>
      </c>
      <c r="P94" s="12" t="s">
        <v>2306</v>
      </c>
      <c r="Q94" s="12" t="s">
        <v>2306</v>
      </c>
      <c r="R94" s="12" t="s">
        <v>2306</v>
      </c>
      <c r="S94" s="12" t="s">
        <v>2306</v>
      </c>
      <c r="T94" s="9">
        <v>400000</v>
      </c>
      <c r="U94" s="12" t="s">
        <v>2306</v>
      </c>
      <c r="V94" s="9">
        <v>200000</v>
      </c>
      <c r="W94" s="9">
        <v>200000</v>
      </c>
      <c r="X94" s="12" t="s">
        <v>2306</v>
      </c>
      <c r="Y94" s="12" t="s">
        <v>2306</v>
      </c>
      <c r="Z94" s="12" t="s">
        <v>2306</v>
      </c>
      <c r="AA94" s="12" t="s">
        <v>2306</v>
      </c>
      <c r="AB94" s="12" t="s">
        <v>2306</v>
      </c>
      <c r="AC94" s="12" t="s">
        <v>2306</v>
      </c>
      <c r="AD94" s="12" t="s">
        <v>2306</v>
      </c>
      <c r="AE94" s="12" t="s">
        <v>2306</v>
      </c>
      <c r="AF94" s="12" t="s">
        <v>2306</v>
      </c>
      <c r="AG94" s="12" t="s">
        <v>2306</v>
      </c>
      <c r="AH94" s="12" t="s">
        <v>2306</v>
      </c>
      <c r="AI94" s="12" t="s">
        <v>2306</v>
      </c>
      <c r="AJ94" s="12" t="s">
        <v>2306</v>
      </c>
      <c r="AK94" s="12" t="s">
        <v>2306</v>
      </c>
      <c r="AL94" s="12" t="s">
        <v>2306</v>
      </c>
      <c r="AM94" s="12" t="s">
        <v>2306</v>
      </c>
      <c r="AN94" s="12" t="s">
        <v>2306</v>
      </c>
      <c r="AO94" s="12" t="s">
        <v>2306</v>
      </c>
      <c r="AP94" s="12" t="s">
        <v>2306</v>
      </c>
      <c r="AQ94" s="12" t="s">
        <v>2306</v>
      </c>
      <c r="AR94" s="12" t="s">
        <v>2306</v>
      </c>
      <c r="AS94" s="12" t="s">
        <v>2306</v>
      </c>
      <c r="AT94" s="12" t="s">
        <v>2306</v>
      </c>
      <c r="AU94" s="12" t="s">
        <v>2306</v>
      </c>
      <c r="AV94" s="12" t="s">
        <v>2306</v>
      </c>
      <c r="AW94" s="12" t="s">
        <v>2306</v>
      </c>
      <c r="AX94" s="12" t="s">
        <v>2306</v>
      </c>
      <c r="AY94" s="12" t="s">
        <v>2306</v>
      </c>
      <c r="AZ94" s="12" t="s">
        <v>2306</v>
      </c>
      <c r="BA94" s="12" t="s">
        <v>2306</v>
      </c>
      <c r="BB94" s="12" t="s">
        <v>2306</v>
      </c>
      <c r="BC94" s="12" t="s">
        <v>2306</v>
      </c>
      <c r="BD94" s="12" t="s">
        <v>2306</v>
      </c>
      <c r="BE94" s="12" t="s">
        <v>2306</v>
      </c>
      <c r="BF94" s="12" t="s">
        <v>2306</v>
      </c>
      <c r="BG94" s="12" t="s">
        <v>2306</v>
      </c>
      <c r="BH94" s="12" t="s">
        <v>2306</v>
      </c>
      <c r="BI94" s="12" t="s">
        <v>2306</v>
      </c>
      <c r="BJ94" s="12" t="s">
        <v>2306</v>
      </c>
      <c r="BK94" s="12" t="s">
        <v>2306</v>
      </c>
      <c r="BL94" s="12" t="s">
        <v>2306</v>
      </c>
      <c r="BM94" s="12" t="s">
        <v>2306</v>
      </c>
      <c r="BN94" s="12" t="s">
        <v>2306</v>
      </c>
      <c r="BO94" s="12" t="s">
        <v>2306</v>
      </c>
      <c r="BP94" s="12" t="s">
        <v>2306</v>
      </c>
      <c r="BQ94" s="12" t="s">
        <v>2306</v>
      </c>
      <c r="BR94" s="12" t="s">
        <v>2306</v>
      </c>
      <c r="BS94" s="12" t="s">
        <v>2306</v>
      </c>
      <c r="BT94" s="12" t="s">
        <v>2306</v>
      </c>
      <c r="BU94" s="12" t="s">
        <v>2306</v>
      </c>
      <c r="BV94" s="12" t="s">
        <v>2306</v>
      </c>
      <c r="BW94" s="12" t="s">
        <v>2306</v>
      </c>
      <c r="BX94" s="12" t="s">
        <v>2306</v>
      </c>
      <c r="BY94" s="12" t="s">
        <v>2306</v>
      </c>
      <c r="BZ94" s="12" t="s">
        <v>2306</v>
      </c>
      <c r="CA94" s="12" t="s">
        <v>2306</v>
      </c>
      <c r="CB94" s="12" t="s">
        <v>2306</v>
      </c>
      <c r="CC94" s="12" t="s">
        <v>2306</v>
      </c>
      <c r="CD94" s="12" t="s">
        <v>2306</v>
      </c>
      <c r="CE94" s="12" t="s">
        <v>2306</v>
      </c>
      <c r="CF94" s="12" t="s">
        <v>2306</v>
      </c>
      <c r="CG94" s="12" t="s">
        <v>2306</v>
      </c>
      <c r="CH94" s="12" t="s">
        <v>2306</v>
      </c>
      <c r="CI94" s="12" t="s">
        <v>2306</v>
      </c>
      <c r="CJ94" s="12" t="s">
        <v>2306</v>
      </c>
      <c r="CK94" s="12" t="s">
        <v>2306</v>
      </c>
      <c r="CL94" s="12" t="s">
        <v>2306</v>
      </c>
      <c r="CM94" s="12" t="s">
        <v>2306</v>
      </c>
      <c r="CN94" s="12" t="s">
        <v>2306</v>
      </c>
      <c r="CO94" s="12" t="s">
        <v>2306</v>
      </c>
      <c r="CP94" s="12" t="s">
        <v>2306</v>
      </c>
      <c r="CQ94" s="12" t="s">
        <v>2306</v>
      </c>
      <c r="CR94" s="12" t="s">
        <v>2306</v>
      </c>
      <c r="CS94" s="12" t="s">
        <v>2306</v>
      </c>
      <c r="CT94" s="12" t="s">
        <v>2306</v>
      </c>
      <c r="CU94" s="12" t="s">
        <v>2306</v>
      </c>
      <c r="CV94" s="12" t="s">
        <v>2306</v>
      </c>
      <c r="CW94" s="12" t="s">
        <v>2306</v>
      </c>
      <c r="CX94" s="12" t="s">
        <v>2306</v>
      </c>
      <c r="CY94" s="12" t="s">
        <v>2306</v>
      </c>
      <c r="CZ94" s="12" t="s">
        <v>2306</v>
      </c>
      <c r="DA94" s="12" t="s">
        <v>2306</v>
      </c>
      <c r="DB94" s="12" t="s">
        <v>2306</v>
      </c>
      <c r="DC94" s="12" t="s">
        <v>2306</v>
      </c>
      <c r="DD94" s="12" t="s">
        <v>2306</v>
      </c>
      <c r="DE94" s="12" t="s">
        <v>2306</v>
      </c>
      <c r="DF94" s="12" t="s">
        <v>2306</v>
      </c>
      <c r="DG94" s="12" t="s">
        <v>2306</v>
      </c>
      <c r="DH94" s="12" t="s">
        <v>2306</v>
      </c>
      <c r="DI94" s="12" t="s">
        <v>2306</v>
      </c>
      <c r="DJ94" s="17" t="s">
        <v>2306</v>
      </c>
    </row>
    <row r="95" s="1" customFormat="1" ht="15.4" customHeight="1" spans="1:114">
      <c r="A95" s="10" t="s">
        <v>2934</v>
      </c>
      <c r="B95" s="11"/>
      <c r="C95" s="11"/>
      <c r="D95" s="11" t="s">
        <v>2935</v>
      </c>
      <c r="E95" s="9">
        <v>3623900</v>
      </c>
      <c r="F95" s="12" t="s">
        <v>2306</v>
      </c>
      <c r="G95" s="12" t="s">
        <v>2306</v>
      </c>
      <c r="H95" s="12" t="s">
        <v>2306</v>
      </c>
      <c r="I95" s="12" t="s">
        <v>2306</v>
      </c>
      <c r="J95" s="12" t="s">
        <v>2306</v>
      </c>
      <c r="K95" s="12" t="s">
        <v>2306</v>
      </c>
      <c r="L95" s="12" t="s">
        <v>2306</v>
      </c>
      <c r="M95" s="12" t="s">
        <v>2306</v>
      </c>
      <c r="N95" s="12" t="s">
        <v>2306</v>
      </c>
      <c r="O95" s="12" t="s">
        <v>2306</v>
      </c>
      <c r="P95" s="12" t="s">
        <v>2306</v>
      </c>
      <c r="Q95" s="12" t="s">
        <v>2306</v>
      </c>
      <c r="R95" s="12" t="s">
        <v>2306</v>
      </c>
      <c r="S95" s="12" t="s">
        <v>2306</v>
      </c>
      <c r="T95" s="12" t="s">
        <v>2306</v>
      </c>
      <c r="U95" s="12" t="s">
        <v>2306</v>
      </c>
      <c r="V95" s="12" t="s">
        <v>2306</v>
      </c>
      <c r="W95" s="12" t="s">
        <v>2306</v>
      </c>
      <c r="X95" s="12" t="s">
        <v>2306</v>
      </c>
      <c r="Y95" s="12" t="s">
        <v>2306</v>
      </c>
      <c r="Z95" s="12" t="s">
        <v>2306</v>
      </c>
      <c r="AA95" s="12" t="s">
        <v>2306</v>
      </c>
      <c r="AB95" s="12" t="s">
        <v>2306</v>
      </c>
      <c r="AC95" s="12" t="s">
        <v>2306</v>
      </c>
      <c r="AD95" s="12" t="s">
        <v>2306</v>
      </c>
      <c r="AE95" s="12" t="s">
        <v>2306</v>
      </c>
      <c r="AF95" s="12" t="s">
        <v>2306</v>
      </c>
      <c r="AG95" s="12" t="s">
        <v>2306</v>
      </c>
      <c r="AH95" s="12" t="s">
        <v>2306</v>
      </c>
      <c r="AI95" s="12" t="s">
        <v>2306</v>
      </c>
      <c r="AJ95" s="12" t="s">
        <v>2306</v>
      </c>
      <c r="AK95" s="12" t="s">
        <v>2306</v>
      </c>
      <c r="AL95" s="12" t="s">
        <v>2306</v>
      </c>
      <c r="AM95" s="12" t="s">
        <v>2306</v>
      </c>
      <c r="AN95" s="12" t="s">
        <v>2306</v>
      </c>
      <c r="AO95" s="12" t="s">
        <v>2306</v>
      </c>
      <c r="AP95" s="12" t="s">
        <v>2306</v>
      </c>
      <c r="AQ95" s="12" t="s">
        <v>2306</v>
      </c>
      <c r="AR95" s="12" t="s">
        <v>2306</v>
      </c>
      <c r="AS95" s="12" t="s">
        <v>2306</v>
      </c>
      <c r="AT95" s="12" t="s">
        <v>2306</v>
      </c>
      <c r="AU95" s="12" t="s">
        <v>2306</v>
      </c>
      <c r="AV95" s="12" t="s">
        <v>2306</v>
      </c>
      <c r="AW95" s="12" t="s">
        <v>2306</v>
      </c>
      <c r="AX95" s="12" t="s">
        <v>2306</v>
      </c>
      <c r="AY95" s="12" t="s">
        <v>2306</v>
      </c>
      <c r="AZ95" s="12" t="s">
        <v>2306</v>
      </c>
      <c r="BA95" s="12" t="s">
        <v>2306</v>
      </c>
      <c r="BB95" s="12" t="s">
        <v>2306</v>
      </c>
      <c r="BC95" s="12" t="s">
        <v>2306</v>
      </c>
      <c r="BD95" s="12" t="s">
        <v>2306</v>
      </c>
      <c r="BE95" s="12" t="s">
        <v>2306</v>
      </c>
      <c r="BF95" s="12" t="s">
        <v>2306</v>
      </c>
      <c r="BG95" s="12" t="s">
        <v>2306</v>
      </c>
      <c r="BH95" s="12" t="s">
        <v>2306</v>
      </c>
      <c r="BI95" s="12" t="s">
        <v>2306</v>
      </c>
      <c r="BJ95" s="12" t="s">
        <v>2306</v>
      </c>
      <c r="BK95" s="12" t="s">
        <v>2306</v>
      </c>
      <c r="BL95" s="12" t="s">
        <v>2306</v>
      </c>
      <c r="BM95" s="12" t="s">
        <v>2306</v>
      </c>
      <c r="BN95" s="12" t="s">
        <v>2306</v>
      </c>
      <c r="BO95" s="12" t="s">
        <v>2306</v>
      </c>
      <c r="BP95" s="12" t="s">
        <v>2306</v>
      </c>
      <c r="BQ95" s="12" t="s">
        <v>2306</v>
      </c>
      <c r="BR95" s="12" t="s">
        <v>2306</v>
      </c>
      <c r="BS95" s="12" t="s">
        <v>2306</v>
      </c>
      <c r="BT95" s="12" t="s">
        <v>2306</v>
      </c>
      <c r="BU95" s="12" t="s">
        <v>2306</v>
      </c>
      <c r="BV95" s="12" t="s">
        <v>2306</v>
      </c>
      <c r="BW95" s="12" t="s">
        <v>2306</v>
      </c>
      <c r="BX95" s="12" t="s">
        <v>2306</v>
      </c>
      <c r="BY95" s="12" t="s">
        <v>2306</v>
      </c>
      <c r="BZ95" s="12" t="s">
        <v>2306</v>
      </c>
      <c r="CA95" s="9">
        <v>3623900</v>
      </c>
      <c r="CB95" s="12" t="s">
        <v>2306</v>
      </c>
      <c r="CC95" s="12" t="s">
        <v>2306</v>
      </c>
      <c r="CD95" s="12" t="s">
        <v>2306</v>
      </c>
      <c r="CE95" s="12" t="s">
        <v>2306</v>
      </c>
      <c r="CF95" s="12" t="s">
        <v>2306</v>
      </c>
      <c r="CG95" s="9">
        <v>3623900</v>
      </c>
      <c r="CH95" s="12" t="s">
        <v>2306</v>
      </c>
      <c r="CI95" s="12" t="s">
        <v>2306</v>
      </c>
      <c r="CJ95" s="12" t="s">
        <v>2306</v>
      </c>
      <c r="CK95" s="12" t="s">
        <v>2306</v>
      </c>
      <c r="CL95" s="12" t="s">
        <v>2306</v>
      </c>
      <c r="CM95" s="12" t="s">
        <v>2306</v>
      </c>
      <c r="CN95" s="12" t="s">
        <v>2306</v>
      </c>
      <c r="CO95" s="12" t="s">
        <v>2306</v>
      </c>
      <c r="CP95" s="12" t="s">
        <v>2306</v>
      </c>
      <c r="CQ95" s="12" t="s">
        <v>2306</v>
      </c>
      <c r="CR95" s="12" t="s">
        <v>2306</v>
      </c>
      <c r="CS95" s="12" t="s">
        <v>2306</v>
      </c>
      <c r="CT95" s="12" t="s">
        <v>2306</v>
      </c>
      <c r="CU95" s="12" t="s">
        <v>2306</v>
      </c>
      <c r="CV95" s="12" t="s">
        <v>2306</v>
      </c>
      <c r="CW95" s="12" t="s">
        <v>2306</v>
      </c>
      <c r="CX95" s="12" t="s">
        <v>2306</v>
      </c>
      <c r="CY95" s="12" t="s">
        <v>2306</v>
      </c>
      <c r="CZ95" s="12" t="s">
        <v>2306</v>
      </c>
      <c r="DA95" s="12" t="s">
        <v>2306</v>
      </c>
      <c r="DB95" s="12" t="s">
        <v>2306</v>
      </c>
      <c r="DC95" s="12" t="s">
        <v>2306</v>
      </c>
      <c r="DD95" s="12" t="s">
        <v>2306</v>
      </c>
      <c r="DE95" s="12" t="s">
        <v>2306</v>
      </c>
      <c r="DF95" s="12" t="s">
        <v>2306</v>
      </c>
      <c r="DG95" s="12" t="s">
        <v>2306</v>
      </c>
      <c r="DH95" s="12" t="s">
        <v>2306</v>
      </c>
      <c r="DI95" s="12" t="s">
        <v>2306</v>
      </c>
      <c r="DJ95" s="17" t="s">
        <v>2306</v>
      </c>
    </row>
    <row r="96" s="1" customFormat="1" ht="15.4" customHeight="1" spans="1:114">
      <c r="A96" s="10" t="s">
        <v>2936</v>
      </c>
      <c r="B96" s="11"/>
      <c r="C96" s="11"/>
      <c r="D96" s="11" t="s">
        <v>2808</v>
      </c>
      <c r="E96" s="9">
        <v>3623900</v>
      </c>
      <c r="F96" s="12" t="s">
        <v>2306</v>
      </c>
      <c r="G96" s="12" t="s">
        <v>2306</v>
      </c>
      <c r="H96" s="12" t="s">
        <v>2306</v>
      </c>
      <c r="I96" s="12" t="s">
        <v>2306</v>
      </c>
      <c r="J96" s="12" t="s">
        <v>2306</v>
      </c>
      <c r="K96" s="12" t="s">
        <v>2306</v>
      </c>
      <c r="L96" s="12" t="s">
        <v>2306</v>
      </c>
      <c r="M96" s="12" t="s">
        <v>2306</v>
      </c>
      <c r="N96" s="12" t="s">
        <v>2306</v>
      </c>
      <c r="O96" s="12" t="s">
        <v>2306</v>
      </c>
      <c r="P96" s="12" t="s">
        <v>2306</v>
      </c>
      <c r="Q96" s="12" t="s">
        <v>2306</v>
      </c>
      <c r="R96" s="12" t="s">
        <v>2306</v>
      </c>
      <c r="S96" s="12" t="s">
        <v>2306</v>
      </c>
      <c r="T96" s="12" t="s">
        <v>2306</v>
      </c>
      <c r="U96" s="12" t="s">
        <v>2306</v>
      </c>
      <c r="V96" s="12" t="s">
        <v>2306</v>
      </c>
      <c r="W96" s="12" t="s">
        <v>2306</v>
      </c>
      <c r="X96" s="12" t="s">
        <v>2306</v>
      </c>
      <c r="Y96" s="12" t="s">
        <v>2306</v>
      </c>
      <c r="Z96" s="12" t="s">
        <v>2306</v>
      </c>
      <c r="AA96" s="12" t="s">
        <v>2306</v>
      </c>
      <c r="AB96" s="12" t="s">
        <v>2306</v>
      </c>
      <c r="AC96" s="12" t="s">
        <v>2306</v>
      </c>
      <c r="AD96" s="12" t="s">
        <v>2306</v>
      </c>
      <c r="AE96" s="12" t="s">
        <v>2306</v>
      </c>
      <c r="AF96" s="12" t="s">
        <v>2306</v>
      </c>
      <c r="AG96" s="12" t="s">
        <v>2306</v>
      </c>
      <c r="AH96" s="12" t="s">
        <v>2306</v>
      </c>
      <c r="AI96" s="12" t="s">
        <v>2306</v>
      </c>
      <c r="AJ96" s="12" t="s">
        <v>2306</v>
      </c>
      <c r="AK96" s="12" t="s">
        <v>2306</v>
      </c>
      <c r="AL96" s="12" t="s">
        <v>2306</v>
      </c>
      <c r="AM96" s="12" t="s">
        <v>2306</v>
      </c>
      <c r="AN96" s="12" t="s">
        <v>2306</v>
      </c>
      <c r="AO96" s="12" t="s">
        <v>2306</v>
      </c>
      <c r="AP96" s="12" t="s">
        <v>2306</v>
      </c>
      <c r="AQ96" s="12" t="s">
        <v>2306</v>
      </c>
      <c r="AR96" s="12" t="s">
        <v>2306</v>
      </c>
      <c r="AS96" s="12" t="s">
        <v>2306</v>
      </c>
      <c r="AT96" s="12" t="s">
        <v>2306</v>
      </c>
      <c r="AU96" s="12" t="s">
        <v>2306</v>
      </c>
      <c r="AV96" s="12" t="s">
        <v>2306</v>
      </c>
      <c r="AW96" s="12" t="s">
        <v>2306</v>
      </c>
      <c r="AX96" s="12" t="s">
        <v>2306</v>
      </c>
      <c r="AY96" s="12" t="s">
        <v>2306</v>
      </c>
      <c r="AZ96" s="12" t="s">
        <v>2306</v>
      </c>
      <c r="BA96" s="12" t="s">
        <v>2306</v>
      </c>
      <c r="BB96" s="12" t="s">
        <v>2306</v>
      </c>
      <c r="BC96" s="12" t="s">
        <v>2306</v>
      </c>
      <c r="BD96" s="12" t="s">
        <v>2306</v>
      </c>
      <c r="BE96" s="12" t="s">
        <v>2306</v>
      </c>
      <c r="BF96" s="12" t="s">
        <v>2306</v>
      </c>
      <c r="BG96" s="12" t="s">
        <v>2306</v>
      </c>
      <c r="BH96" s="12" t="s">
        <v>2306</v>
      </c>
      <c r="BI96" s="12" t="s">
        <v>2306</v>
      </c>
      <c r="BJ96" s="12" t="s">
        <v>2306</v>
      </c>
      <c r="BK96" s="12" t="s">
        <v>2306</v>
      </c>
      <c r="BL96" s="12" t="s">
        <v>2306</v>
      </c>
      <c r="BM96" s="12" t="s">
        <v>2306</v>
      </c>
      <c r="BN96" s="12" t="s">
        <v>2306</v>
      </c>
      <c r="BO96" s="12" t="s">
        <v>2306</v>
      </c>
      <c r="BP96" s="12" t="s">
        <v>2306</v>
      </c>
      <c r="BQ96" s="12" t="s">
        <v>2306</v>
      </c>
      <c r="BR96" s="12" t="s">
        <v>2306</v>
      </c>
      <c r="BS96" s="12" t="s">
        <v>2306</v>
      </c>
      <c r="BT96" s="12" t="s">
        <v>2306</v>
      </c>
      <c r="BU96" s="12" t="s">
        <v>2306</v>
      </c>
      <c r="BV96" s="12" t="s">
        <v>2306</v>
      </c>
      <c r="BW96" s="12" t="s">
        <v>2306</v>
      </c>
      <c r="BX96" s="12" t="s">
        <v>2306</v>
      </c>
      <c r="BY96" s="12" t="s">
        <v>2306</v>
      </c>
      <c r="BZ96" s="12" t="s">
        <v>2306</v>
      </c>
      <c r="CA96" s="9">
        <v>3623900</v>
      </c>
      <c r="CB96" s="12" t="s">
        <v>2306</v>
      </c>
      <c r="CC96" s="12" t="s">
        <v>2306</v>
      </c>
      <c r="CD96" s="12" t="s">
        <v>2306</v>
      </c>
      <c r="CE96" s="12" t="s">
        <v>2306</v>
      </c>
      <c r="CF96" s="12" t="s">
        <v>2306</v>
      </c>
      <c r="CG96" s="9">
        <v>3623900</v>
      </c>
      <c r="CH96" s="12" t="s">
        <v>2306</v>
      </c>
      <c r="CI96" s="12" t="s">
        <v>2306</v>
      </c>
      <c r="CJ96" s="12" t="s">
        <v>2306</v>
      </c>
      <c r="CK96" s="12" t="s">
        <v>2306</v>
      </c>
      <c r="CL96" s="12" t="s">
        <v>2306</v>
      </c>
      <c r="CM96" s="12" t="s">
        <v>2306</v>
      </c>
      <c r="CN96" s="12" t="s">
        <v>2306</v>
      </c>
      <c r="CO96" s="12" t="s">
        <v>2306</v>
      </c>
      <c r="CP96" s="12" t="s">
        <v>2306</v>
      </c>
      <c r="CQ96" s="12" t="s">
        <v>2306</v>
      </c>
      <c r="CR96" s="12" t="s">
        <v>2306</v>
      </c>
      <c r="CS96" s="12" t="s">
        <v>2306</v>
      </c>
      <c r="CT96" s="12" t="s">
        <v>2306</v>
      </c>
      <c r="CU96" s="12" t="s">
        <v>2306</v>
      </c>
      <c r="CV96" s="12" t="s">
        <v>2306</v>
      </c>
      <c r="CW96" s="12" t="s">
        <v>2306</v>
      </c>
      <c r="CX96" s="12" t="s">
        <v>2306</v>
      </c>
      <c r="CY96" s="12" t="s">
        <v>2306</v>
      </c>
      <c r="CZ96" s="12" t="s">
        <v>2306</v>
      </c>
      <c r="DA96" s="12" t="s">
        <v>2306</v>
      </c>
      <c r="DB96" s="12" t="s">
        <v>2306</v>
      </c>
      <c r="DC96" s="12" t="s">
        <v>2306</v>
      </c>
      <c r="DD96" s="12" t="s">
        <v>2306</v>
      </c>
      <c r="DE96" s="12" t="s">
        <v>2306</v>
      </c>
      <c r="DF96" s="12" t="s">
        <v>2306</v>
      </c>
      <c r="DG96" s="12" t="s">
        <v>2306</v>
      </c>
      <c r="DH96" s="12" t="s">
        <v>2306</v>
      </c>
      <c r="DI96" s="12" t="s">
        <v>2306</v>
      </c>
      <c r="DJ96" s="17" t="s">
        <v>2306</v>
      </c>
    </row>
    <row r="97" s="1" customFormat="1" ht="15.4" customHeight="1" spans="1:114">
      <c r="A97" s="10" t="s">
        <v>2937</v>
      </c>
      <c r="B97" s="11"/>
      <c r="C97" s="11"/>
      <c r="D97" s="11" t="s">
        <v>2938</v>
      </c>
      <c r="E97" s="9">
        <v>39109949.59</v>
      </c>
      <c r="F97" s="9">
        <v>29326266.05</v>
      </c>
      <c r="G97" s="9">
        <v>18854537.4</v>
      </c>
      <c r="H97" s="9">
        <v>1148999.57</v>
      </c>
      <c r="I97" s="9">
        <v>1929984.96</v>
      </c>
      <c r="J97" s="9">
        <v>229754.18</v>
      </c>
      <c r="K97" s="9">
        <v>223720.65</v>
      </c>
      <c r="L97" s="9">
        <v>2882262.42</v>
      </c>
      <c r="M97" s="9">
        <v>347302.96</v>
      </c>
      <c r="N97" s="9">
        <v>1532450.54</v>
      </c>
      <c r="O97" s="12" t="s">
        <v>2306</v>
      </c>
      <c r="P97" s="9">
        <v>97460.85</v>
      </c>
      <c r="Q97" s="9">
        <v>2079792.52</v>
      </c>
      <c r="R97" s="12" t="s">
        <v>2306</v>
      </c>
      <c r="S97" s="12" t="s">
        <v>2306</v>
      </c>
      <c r="T97" s="9">
        <v>8012479.54</v>
      </c>
      <c r="U97" s="9">
        <v>1243092.94</v>
      </c>
      <c r="V97" s="9">
        <v>783601.23</v>
      </c>
      <c r="W97" s="9">
        <v>160000</v>
      </c>
      <c r="X97" s="12" t="s">
        <v>2306</v>
      </c>
      <c r="Y97" s="9">
        <v>21249.2</v>
      </c>
      <c r="Z97" s="9">
        <v>260910.22</v>
      </c>
      <c r="AA97" s="9">
        <v>85552.17</v>
      </c>
      <c r="AB97" s="9">
        <v>777</v>
      </c>
      <c r="AC97" s="9">
        <v>118223.73</v>
      </c>
      <c r="AD97" s="9">
        <v>198148</v>
      </c>
      <c r="AE97" s="12" t="s">
        <v>2306</v>
      </c>
      <c r="AF97" s="9">
        <v>817694.76</v>
      </c>
      <c r="AG97" s="9">
        <v>96503</v>
      </c>
      <c r="AH97" s="12" t="s">
        <v>2306</v>
      </c>
      <c r="AI97" s="9">
        <v>63822.4</v>
      </c>
      <c r="AJ97" s="9">
        <v>177980</v>
      </c>
      <c r="AK97" s="9">
        <v>18962.86</v>
      </c>
      <c r="AL97" s="12" t="s">
        <v>2306</v>
      </c>
      <c r="AM97" s="12" t="s">
        <v>2306</v>
      </c>
      <c r="AN97" s="9">
        <v>116693.49</v>
      </c>
      <c r="AO97" s="9">
        <v>2064513</v>
      </c>
      <c r="AP97" s="9">
        <v>10178</v>
      </c>
      <c r="AQ97" s="12" t="s">
        <v>2306</v>
      </c>
      <c r="AR97" s="9">
        <v>579752.52</v>
      </c>
      <c r="AS97" s="9">
        <v>799287.12</v>
      </c>
      <c r="AT97" s="12" t="s">
        <v>2306</v>
      </c>
      <c r="AU97" s="9">
        <v>395537.9</v>
      </c>
      <c r="AV97" s="9">
        <v>1756824</v>
      </c>
      <c r="AW97" s="12" t="s">
        <v>2306</v>
      </c>
      <c r="AX97" s="9">
        <v>1661872</v>
      </c>
      <c r="AY97" s="12" t="s">
        <v>2306</v>
      </c>
      <c r="AZ97" s="12" t="s">
        <v>2306</v>
      </c>
      <c r="BA97" s="9">
        <v>94952</v>
      </c>
      <c r="BB97" s="12" t="s">
        <v>2306</v>
      </c>
      <c r="BC97" s="12" t="s">
        <v>2306</v>
      </c>
      <c r="BD97" s="12" t="s">
        <v>2306</v>
      </c>
      <c r="BE97" s="12" t="s">
        <v>2306</v>
      </c>
      <c r="BF97" s="12" t="s">
        <v>2306</v>
      </c>
      <c r="BG97" s="12" t="s">
        <v>2306</v>
      </c>
      <c r="BH97" s="12" t="s">
        <v>2306</v>
      </c>
      <c r="BI97" s="12" t="s">
        <v>2306</v>
      </c>
      <c r="BJ97" s="12" t="s">
        <v>2306</v>
      </c>
      <c r="BK97" s="12" t="s">
        <v>2306</v>
      </c>
      <c r="BL97" s="12" t="s">
        <v>2306</v>
      </c>
      <c r="BM97" s="12" t="s">
        <v>2306</v>
      </c>
      <c r="BN97" s="9">
        <v>7780</v>
      </c>
      <c r="BO97" s="12" t="s">
        <v>2306</v>
      </c>
      <c r="BP97" s="9">
        <v>7780</v>
      </c>
      <c r="BQ97" s="12" t="s">
        <v>2306</v>
      </c>
      <c r="BR97" s="12" t="s">
        <v>2306</v>
      </c>
      <c r="BS97" s="12" t="s">
        <v>2306</v>
      </c>
      <c r="BT97" s="12" t="s">
        <v>2306</v>
      </c>
      <c r="BU97" s="12" t="s">
        <v>2306</v>
      </c>
      <c r="BV97" s="12" t="s">
        <v>2306</v>
      </c>
      <c r="BW97" s="12" t="s">
        <v>2306</v>
      </c>
      <c r="BX97" s="12" t="s">
        <v>2306</v>
      </c>
      <c r="BY97" s="12" t="s">
        <v>2306</v>
      </c>
      <c r="BZ97" s="12" t="s">
        <v>2306</v>
      </c>
      <c r="CA97" s="9">
        <v>6600</v>
      </c>
      <c r="CB97" s="12" t="s">
        <v>2306</v>
      </c>
      <c r="CC97" s="9">
        <v>6600</v>
      </c>
      <c r="CD97" s="12" t="s">
        <v>2306</v>
      </c>
      <c r="CE97" s="12" t="s">
        <v>2306</v>
      </c>
      <c r="CF97" s="12" t="s">
        <v>2306</v>
      </c>
      <c r="CG97" s="12" t="s">
        <v>2306</v>
      </c>
      <c r="CH97" s="12" t="s">
        <v>2306</v>
      </c>
      <c r="CI97" s="12" t="s">
        <v>2306</v>
      </c>
      <c r="CJ97" s="12" t="s">
        <v>2306</v>
      </c>
      <c r="CK97" s="12" t="s">
        <v>2306</v>
      </c>
      <c r="CL97" s="12" t="s">
        <v>2306</v>
      </c>
      <c r="CM97" s="12" t="s">
        <v>2306</v>
      </c>
      <c r="CN97" s="12" t="s">
        <v>2306</v>
      </c>
      <c r="CO97" s="12" t="s">
        <v>2306</v>
      </c>
      <c r="CP97" s="12" t="s">
        <v>2306</v>
      </c>
      <c r="CQ97" s="12" t="s">
        <v>2306</v>
      </c>
      <c r="CR97" s="12" t="s">
        <v>2306</v>
      </c>
      <c r="CS97" s="12" t="s">
        <v>2306</v>
      </c>
      <c r="CT97" s="12" t="s">
        <v>2306</v>
      </c>
      <c r="CU97" s="12" t="s">
        <v>2306</v>
      </c>
      <c r="CV97" s="12" t="s">
        <v>2306</v>
      </c>
      <c r="CW97" s="12" t="s">
        <v>2306</v>
      </c>
      <c r="CX97" s="12" t="s">
        <v>2306</v>
      </c>
      <c r="CY97" s="12" t="s">
        <v>2306</v>
      </c>
      <c r="CZ97" s="12" t="s">
        <v>2306</v>
      </c>
      <c r="DA97" s="12" t="s">
        <v>2306</v>
      </c>
      <c r="DB97" s="12" t="s">
        <v>2306</v>
      </c>
      <c r="DC97" s="12" t="s">
        <v>2306</v>
      </c>
      <c r="DD97" s="12" t="s">
        <v>2306</v>
      </c>
      <c r="DE97" s="12" t="s">
        <v>2306</v>
      </c>
      <c r="DF97" s="12" t="s">
        <v>2306</v>
      </c>
      <c r="DG97" s="12" t="s">
        <v>2306</v>
      </c>
      <c r="DH97" s="12" t="s">
        <v>2306</v>
      </c>
      <c r="DI97" s="12" t="s">
        <v>2306</v>
      </c>
      <c r="DJ97" s="17" t="s">
        <v>2306</v>
      </c>
    </row>
    <row r="98" s="1" customFormat="1" ht="15.4" customHeight="1" spans="1:114">
      <c r="A98" s="10" t="s">
        <v>2939</v>
      </c>
      <c r="B98" s="11"/>
      <c r="C98" s="11"/>
      <c r="D98" s="11" t="s">
        <v>2806</v>
      </c>
      <c r="E98" s="9">
        <v>25145034.56</v>
      </c>
      <c r="F98" s="9">
        <v>22195712.71</v>
      </c>
      <c r="G98" s="9">
        <v>13712817.54</v>
      </c>
      <c r="H98" s="9">
        <v>1148999.57</v>
      </c>
      <c r="I98" s="9">
        <v>1929984.96</v>
      </c>
      <c r="J98" s="9">
        <v>152745.08</v>
      </c>
      <c r="K98" s="9">
        <v>221040</v>
      </c>
      <c r="L98" s="9">
        <v>2186747.42</v>
      </c>
      <c r="M98" s="9">
        <v>6152.8</v>
      </c>
      <c r="N98" s="9">
        <v>1195488.9</v>
      </c>
      <c r="O98" s="12" t="s">
        <v>2306</v>
      </c>
      <c r="P98" s="9">
        <v>57801.96</v>
      </c>
      <c r="Q98" s="9">
        <v>1583934.48</v>
      </c>
      <c r="R98" s="12" t="s">
        <v>2306</v>
      </c>
      <c r="S98" s="12" t="s">
        <v>2306</v>
      </c>
      <c r="T98" s="9">
        <v>1197777.85</v>
      </c>
      <c r="U98" s="9">
        <v>162492.51</v>
      </c>
      <c r="V98" s="9">
        <v>47625.73</v>
      </c>
      <c r="W98" s="12" t="s">
        <v>2306</v>
      </c>
      <c r="X98" s="12" t="s">
        <v>2306</v>
      </c>
      <c r="Y98" s="12" t="s">
        <v>2306</v>
      </c>
      <c r="Z98" s="9">
        <v>18363.5</v>
      </c>
      <c r="AA98" s="9">
        <v>7563</v>
      </c>
      <c r="AB98" s="12" t="s">
        <v>2306</v>
      </c>
      <c r="AC98" s="9">
        <v>6800</v>
      </c>
      <c r="AD98" s="9">
        <v>58044</v>
      </c>
      <c r="AE98" s="12" t="s">
        <v>2306</v>
      </c>
      <c r="AF98" s="12" t="s">
        <v>2306</v>
      </c>
      <c r="AG98" s="9">
        <v>2269</v>
      </c>
      <c r="AH98" s="12" t="s">
        <v>2306</v>
      </c>
      <c r="AI98" s="9">
        <v>1170</v>
      </c>
      <c r="AJ98" s="9">
        <v>50832</v>
      </c>
      <c r="AK98" s="12" t="s">
        <v>2306</v>
      </c>
      <c r="AL98" s="12" t="s">
        <v>2306</v>
      </c>
      <c r="AM98" s="12" t="s">
        <v>2306</v>
      </c>
      <c r="AN98" s="9">
        <v>6000</v>
      </c>
      <c r="AO98" s="12" t="s">
        <v>2306</v>
      </c>
      <c r="AP98" s="9">
        <v>10178</v>
      </c>
      <c r="AQ98" s="12" t="s">
        <v>2306</v>
      </c>
      <c r="AR98" s="9">
        <v>59305.21</v>
      </c>
      <c r="AS98" s="9">
        <v>750600</v>
      </c>
      <c r="AT98" s="12" t="s">
        <v>2306</v>
      </c>
      <c r="AU98" s="9">
        <v>16534.9</v>
      </c>
      <c r="AV98" s="9">
        <v>1751544</v>
      </c>
      <c r="AW98" s="12" t="s">
        <v>2306</v>
      </c>
      <c r="AX98" s="9">
        <v>1656592</v>
      </c>
      <c r="AY98" s="12" t="s">
        <v>2306</v>
      </c>
      <c r="AZ98" s="12" t="s">
        <v>2306</v>
      </c>
      <c r="BA98" s="9">
        <v>94952</v>
      </c>
      <c r="BB98" s="12" t="s">
        <v>2306</v>
      </c>
      <c r="BC98" s="12" t="s">
        <v>2306</v>
      </c>
      <c r="BD98" s="12" t="s">
        <v>2306</v>
      </c>
      <c r="BE98" s="12" t="s">
        <v>2306</v>
      </c>
      <c r="BF98" s="12" t="s">
        <v>2306</v>
      </c>
      <c r="BG98" s="12" t="s">
        <v>2306</v>
      </c>
      <c r="BH98" s="12" t="s">
        <v>2306</v>
      </c>
      <c r="BI98" s="12" t="s">
        <v>2306</v>
      </c>
      <c r="BJ98" s="12" t="s">
        <v>2306</v>
      </c>
      <c r="BK98" s="12" t="s">
        <v>2306</v>
      </c>
      <c r="BL98" s="12" t="s">
        <v>2306</v>
      </c>
      <c r="BM98" s="12" t="s">
        <v>2306</v>
      </c>
      <c r="BN98" s="12" t="s">
        <v>2306</v>
      </c>
      <c r="BO98" s="12" t="s">
        <v>2306</v>
      </c>
      <c r="BP98" s="12" t="s">
        <v>2306</v>
      </c>
      <c r="BQ98" s="12" t="s">
        <v>2306</v>
      </c>
      <c r="BR98" s="12" t="s">
        <v>2306</v>
      </c>
      <c r="BS98" s="12" t="s">
        <v>2306</v>
      </c>
      <c r="BT98" s="12" t="s">
        <v>2306</v>
      </c>
      <c r="BU98" s="12" t="s">
        <v>2306</v>
      </c>
      <c r="BV98" s="12" t="s">
        <v>2306</v>
      </c>
      <c r="BW98" s="12" t="s">
        <v>2306</v>
      </c>
      <c r="BX98" s="12" t="s">
        <v>2306</v>
      </c>
      <c r="BY98" s="12" t="s">
        <v>2306</v>
      </c>
      <c r="BZ98" s="12" t="s">
        <v>2306</v>
      </c>
      <c r="CA98" s="12" t="s">
        <v>2306</v>
      </c>
      <c r="CB98" s="12" t="s">
        <v>2306</v>
      </c>
      <c r="CC98" s="12" t="s">
        <v>2306</v>
      </c>
      <c r="CD98" s="12" t="s">
        <v>2306</v>
      </c>
      <c r="CE98" s="12" t="s">
        <v>2306</v>
      </c>
      <c r="CF98" s="12" t="s">
        <v>2306</v>
      </c>
      <c r="CG98" s="12" t="s">
        <v>2306</v>
      </c>
      <c r="CH98" s="12" t="s">
        <v>2306</v>
      </c>
      <c r="CI98" s="12" t="s">
        <v>2306</v>
      </c>
      <c r="CJ98" s="12" t="s">
        <v>2306</v>
      </c>
      <c r="CK98" s="12" t="s">
        <v>2306</v>
      </c>
      <c r="CL98" s="12" t="s">
        <v>2306</v>
      </c>
      <c r="CM98" s="12" t="s">
        <v>2306</v>
      </c>
      <c r="CN98" s="12" t="s">
        <v>2306</v>
      </c>
      <c r="CO98" s="12" t="s">
        <v>2306</v>
      </c>
      <c r="CP98" s="12" t="s">
        <v>2306</v>
      </c>
      <c r="CQ98" s="12" t="s">
        <v>2306</v>
      </c>
      <c r="CR98" s="12" t="s">
        <v>2306</v>
      </c>
      <c r="CS98" s="12" t="s">
        <v>2306</v>
      </c>
      <c r="CT98" s="12" t="s">
        <v>2306</v>
      </c>
      <c r="CU98" s="12" t="s">
        <v>2306</v>
      </c>
      <c r="CV98" s="12" t="s">
        <v>2306</v>
      </c>
      <c r="CW98" s="12" t="s">
        <v>2306</v>
      </c>
      <c r="CX98" s="12" t="s">
        <v>2306</v>
      </c>
      <c r="CY98" s="12" t="s">
        <v>2306</v>
      </c>
      <c r="CZ98" s="12" t="s">
        <v>2306</v>
      </c>
      <c r="DA98" s="12" t="s">
        <v>2306</v>
      </c>
      <c r="DB98" s="12" t="s">
        <v>2306</v>
      </c>
      <c r="DC98" s="12" t="s">
        <v>2306</v>
      </c>
      <c r="DD98" s="12" t="s">
        <v>2306</v>
      </c>
      <c r="DE98" s="12" t="s">
        <v>2306</v>
      </c>
      <c r="DF98" s="12" t="s">
        <v>2306</v>
      </c>
      <c r="DG98" s="12" t="s">
        <v>2306</v>
      </c>
      <c r="DH98" s="12" t="s">
        <v>2306</v>
      </c>
      <c r="DI98" s="12" t="s">
        <v>2306</v>
      </c>
      <c r="DJ98" s="17" t="s">
        <v>2306</v>
      </c>
    </row>
    <row r="99" s="1" customFormat="1" ht="15.4" customHeight="1" spans="1:114">
      <c r="A99" s="10" t="s">
        <v>2940</v>
      </c>
      <c r="B99" s="11"/>
      <c r="C99" s="11"/>
      <c r="D99" s="11" t="s">
        <v>2808</v>
      </c>
      <c r="E99" s="9">
        <v>4849212.85</v>
      </c>
      <c r="F99" s="12" t="s">
        <v>2306</v>
      </c>
      <c r="G99" s="12" t="s">
        <v>2306</v>
      </c>
      <c r="H99" s="12" t="s">
        <v>2306</v>
      </c>
      <c r="I99" s="12" t="s">
        <v>2306</v>
      </c>
      <c r="J99" s="12" t="s">
        <v>2306</v>
      </c>
      <c r="K99" s="12" t="s">
        <v>2306</v>
      </c>
      <c r="L99" s="12" t="s">
        <v>2306</v>
      </c>
      <c r="M99" s="12" t="s">
        <v>2306</v>
      </c>
      <c r="N99" s="12" t="s">
        <v>2306</v>
      </c>
      <c r="O99" s="12" t="s">
        <v>2306</v>
      </c>
      <c r="P99" s="12" t="s">
        <v>2306</v>
      </c>
      <c r="Q99" s="12" t="s">
        <v>2306</v>
      </c>
      <c r="R99" s="12" t="s">
        <v>2306</v>
      </c>
      <c r="S99" s="12" t="s">
        <v>2306</v>
      </c>
      <c r="T99" s="9">
        <v>4834832.85</v>
      </c>
      <c r="U99" s="9">
        <v>888394.62</v>
      </c>
      <c r="V99" s="9">
        <v>677625.5</v>
      </c>
      <c r="W99" s="9">
        <v>160000</v>
      </c>
      <c r="X99" s="12" t="s">
        <v>2306</v>
      </c>
      <c r="Y99" s="9">
        <v>17237.2</v>
      </c>
      <c r="Z99" s="9">
        <v>175417.92</v>
      </c>
      <c r="AA99" s="9">
        <v>62389.17</v>
      </c>
      <c r="AB99" s="9">
        <v>777</v>
      </c>
      <c r="AC99" s="9">
        <v>97942.51</v>
      </c>
      <c r="AD99" s="9">
        <v>87968</v>
      </c>
      <c r="AE99" s="12" t="s">
        <v>2306</v>
      </c>
      <c r="AF99" s="9">
        <v>456292.3</v>
      </c>
      <c r="AG99" s="9">
        <v>70034</v>
      </c>
      <c r="AH99" s="12" t="s">
        <v>2306</v>
      </c>
      <c r="AI99" s="9">
        <v>36954.4</v>
      </c>
      <c r="AJ99" s="9">
        <v>110163</v>
      </c>
      <c r="AK99" s="12" t="s">
        <v>2306</v>
      </c>
      <c r="AL99" s="12" t="s">
        <v>2306</v>
      </c>
      <c r="AM99" s="12" t="s">
        <v>2306</v>
      </c>
      <c r="AN99" s="9">
        <v>74168.49</v>
      </c>
      <c r="AO99" s="9">
        <v>1284041</v>
      </c>
      <c r="AP99" s="12" t="s">
        <v>2306</v>
      </c>
      <c r="AQ99" s="12" t="s">
        <v>2306</v>
      </c>
      <c r="AR99" s="9">
        <v>438871.62</v>
      </c>
      <c r="AS99" s="9">
        <v>23525.12</v>
      </c>
      <c r="AT99" s="12" t="s">
        <v>2306</v>
      </c>
      <c r="AU99" s="9">
        <v>173031</v>
      </c>
      <c r="AV99" s="12" t="s">
        <v>2306</v>
      </c>
      <c r="AW99" s="12" t="s">
        <v>2306</v>
      </c>
      <c r="AX99" s="12" t="s">
        <v>2306</v>
      </c>
      <c r="AY99" s="12" t="s">
        <v>2306</v>
      </c>
      <c r="AZ99" s="12" t="s">
        <v>2306</v>
      </c>
      <c r="BA99" s="12" t="s">
        <v>2306</v>
      </c>
      <c r="BB99" s="12" t="s">
        <v>2306</v>
      </c>
      <c r="BC99" s="12" t="s">
        <v>2306</v>
      </c>
      <c r="BD99" s="12" t="s">
        <v>2306</v>
      </c>
      <c r="BE99" s="12" t="s">
        <v>2306</v>
      </c>
      <c r="BF99" s="12" t="s">
        <v>2306</v>
      </c>
      <c r="BG99" s="12" t="s">
        <v>2306</v>
      </c>
      <c r="BH99" s="12" t="s">
        <v>2306</v>
      </c>
      <c r="BI99" s="12" t="s">
        <v>2306</v>
      </c>
      <c r="BJ99" s="12" t="s">
        <v>2306</v>
      </c>
      <c r="BK99" s="12" t="s">
        <v>2306</v>
      </c>
      <c r="BL99" s="12" t="s">
        <v>2306</v>
      </c>
      <c r="BM99" s="12" t="s">
        <v>2306</v>
      </c>
      <c r="BN99" s="9">
        <v>7780</v>
      </c>
      <c r="BO99" s="12" t="s">
        <v>2306</v>
      </c>
      <c r="BP99" s="9">
        <v>7780</v>
      </c>
      <c r="BQ99" s="12" t="s">
        <v>2306</v>
      </c>
      <c r="BR99" s="12" t="s">
        <v>2306</v>
      </c>
      <c r="BS99" s="12" t="s">
        <v>2306</v>
      </c>
      <c r="BT99" s="12" t="s">
        <v>2306</v>
      </c>
      <c r="BU99" s="12" t="s">
        <v>2306</v>
      </c>
      <c r="BV99" s="12" t="s">
        <v>2306</v>
      </c>
      <c r="BW99" s="12" t="s">
        <v>2306</v>
      </c>
      <c r="BX99" s="12" t="s">
        <v>2306</v>
      </c>
      <c r="BY99" s="12" t="s">
        <v>2306</v>
      </c>
      <c r="BZ99" s="12" t="s">
        <v>2306</v>
      </c>
      <c r="CA99" s="9">
        <v>6600</v>
      </c>
      <c r="CB99" s="12" t="s">
        <v>2306</v>
      </c>
      <c r="CC99" s="9">
        <v>6600</v>
      </c>
      <c r="CD99" s="12" t="s">
        <v>2306</v>
      </c>
      <c r="CE99" s="12" t="s">
        <v>2306</v>
      </c>
      <c r="CF99" s="12" t="s">
        <v>2306</v>
      </c>
      <c r="CG99" s="12" t="s">
        <v>2306</v>
      </c>
      <c r="CH99" s="12" t="s">
        <v>2306</v>
      </c>
      <c r="CI99" s="12" t="s">
        <v>2306</v>
      </c>
      <c r="CJ99" s="12" t="s">
        <v>2306</v>
      </c>
      <c r="CK99" s="12" t="s">
        <v>2306</v>
      </c>
      <c r="CL99" s="12" t="s">
        <v>2306</v>
      </c>
      <c r="CM99" s="12" t="s">
        <v>2306</v>
      </c>
      <c r="CN99" s="12" t="s">
        <v>2306</v>
      </c>
      <c r="CO99" s="12" t="s">
        <v>2306</v>
      </c>
      <c r="CP99" s="12" t="s">
        <v>2306</v>
      </c>
      <c r="CQ99" s="12" t="s">
        <v>2306</v>
      </c>
      <c r="CR99" s="12" t="s">
        <v>2306</v>
      </c>
      <c r="CS99" s="12" t="s">
        <v>2306</v>
      </c>
      <c r="CT99" s="12" t="s">
        <v>2306</v>
      </c>
      <c r="CU99" s="12" t="s">
        <v>2306</v>
      </c>
      <c r="CV99" s="12" t="s">
        <v>2306</v>
      </c>
      <c r="CW99" s="12" t="s">
        <v>2306</v>
      </c>
      <c r="CX99" s="12" t="s">
        <v>2306</v>
      </c>
      <c r="CY99" s="12" t="s">
        <v>2306</v>
      </c>
      <c r="CZ99" s="12" t="s">
        <v>2306</v>
      </c>
      <c r="DA99" s="12" t="s">
        <v>2306</v>
      </c>
      <c r="DB99" s="12" t="s">
        <v>2306</v>
      </c>
      <c r="DC99" s="12" t="s">
        <v>2306</v>
      </c>
      <c r="DD99" s="12" t="s">
        <v>2306</v>
      </c>
      <c r="DE99" s="12" t="s">
        <v>2306</v>
      </c>
      <c r="DF99" s="12" t="s">
        <v>2306</v>
      </c>
      <c r="DG99" s="12" t="s">
        <v>2306</v>
      </c>
      <c r="DH99" s="12" t="s">
        <v>2306</v>
      </c>
      <c r="DI99" s="12" t="s">
        <v>2306</v>
      </c>
      <c r="DJ99" s="17" t="s">
        <v>2306</v>
      </c>
    </row>
    <row r="100" s="1" customFormat="1" ht="15.4" customHeight="1" spans="1:114">
      <c r="A100" s="10" t="s">
        <v>2941</v>
      </c>
      <c r="B100" s="11"/>
      <c r="C100" s="11"/>
      <c r="D100" s="11" t="s">
        <v>2824</v>
      </c>
      <c r="E100" s="9">
        <v>405158.99</v>
      </c>
      <c r="F100" s="9">
        <v>386885.05</v>
      </c>
      <c r="G100" s="9">
        <v>237813.75</v>
      </c>
      <c r="H100" s="12" t="s">
        <v>2306</v>
      </c>
      <c r="I100" s="12" t="s">
        <v>2306</v>
      </c>
      <c r="J100" s="9">
        <v>40105.3</v>
      </c>
      <c r="K100" s="12" t="s">
        <v>2306</v>
      </c>
      <c r="L100" s="9">
        <v>39003</v>
      </c>
      <c r="M100" s="9">
        <v>19502</v>
      </c>
      <c r="N100" s="9">
        <v>20729</v>
      </c>
      <c r="O100" s="12" t="s">
        <v>2306</v>
      </c>
      <c r="P100" s="9">
        <v>2683</v>
      </c>
      <c r="Q100" s="9">
        <v>27049</v>
      </c>
      <c r="R100" s="12" t="s">
        <v>2306</v>
      </c>
      <c r="S100" s="12" t="s">
        <v>2306</v>
      </c>
      <c r="T100" s="9">
        <v>18273.94</v>
      </c>
      <c r="U100" s="12" t="s">
        <v>2306</v>
      </c>
      <c r="V100" s="12" t="s">
        <v>2306</v>
      </c>
      <c r="W100" s="12" t="s">
        <v>2306</v>
      </c>
      <c r="X100" s="12" t="s">
        <v>2306</v>
      </c>
      <c r="Y100" s="12" t="s">
        <v>2306</v>
      </c>
      <c r="Z100" s="9">
        <v>18273.94</v>
      </c>
      <c r="AA100" s="12" t="s">
        <v>2306</v>
      </c>
      <c r="AB100" s="12" t="s">
        <v>2306</v>
      </c>
      <c r="AC100" s="12" t="s">
        <v>2306</v>
      </c>
      <c r="AD100" s="12" t="s">
        <v>2306</v>
      </c>
      <c r="AE100" s="12" t="s">
        <v>2306</v>
      </c>
      <c r="AF100" s="12" t="s">
        <v>2306</v>
      </c>
      <c r="AG100" s="12" t="s">
        <v>2306</v>
      </c>
      <c r="AH100" s="12" t="s">
        <v>2306</v>
      </c>
      <c r="AI100" s="12" t="s">
        <v>2306</v>
      </c>
      <c r="AJ100" s="12" t="s">
        <v>2306</v>
      </c>
      <c r="AK100" s="12" t="s">
        <v>2306</v>
      </c>
      <c r="AL100" s="12" t="s">
        <v>2306</v>
      </c>
      <c r="AM100" s="12" t="s">
        <v>2306</v>
      </c>
      <c r="AN100" s="12" t="s">
        <v>2306</v>
      </c>
      <c r="AO100" s="12" t="s">
        <v>2306</v>
      </c>
      <c r="AP100" s="12" t="s">
        <v>2306</v>
      </c>
      <c r="AQ100" s="12" t="s">
        <v>2306</v>
      </c>
      <c r="AR100" s="12" t="s">
        <v>2306</v>
      </c>
      <c r="AS100" s="12" t="s">
        <v>2306</v>
      </c>
      <c r="AT100" s="12" t="s">
        <v>2306</v>
      </c>
      <c r="AU100" s="12" t="s">
        <v>2306</v>
      </c>
      <c r="AV100" s="12" t="s">
        <v>2306</v>
      </c>
      <c r="AW100" s="12" t="s">
        <v>2306</v>
      </c>
      <c r="AX100" s="12" t="s">
        <v>2306</v>
      </c>
      <c r="AY100" s="12" t="s">
        <v>2306</v>
      </c>
      <c r="AZ100" s="12" t="s">
        <v>2306</v>
      </c>
      <c r="BA100" s="12" t="s">
        <v>2306</v>
      </c>
      <c r="BB100" s="12" t="s">
        <v>2306</v>
      </c>
      <c r="BC100" s="12" t="s">
        <v>2306</v>
      </c>
      <c r="BD100" s="12" t="s">
        <v>2306</v>
      </c>
      <c r="BE100" s="12" t="s">
        <v>2306</v>
      </c>
      <c r="BF100" s="12" t="s">
        <v>2306</v>
      </c>
      <c r="BG100" s="12" t="s">
        <v>2306</v>
      </c>
      <c r="BH100" s="12" t="s">
        <v>2306</v>
      </c>
      <c r="BI100" s="12" t="s">
        <v>2306</v>
      </c>
      <c r="BJ100" s="12" t="s">
        <v>2306</v>
      </c>
      <c r="BK100" s="12" t="s">
        <v>2306</v>
      </c>
      <c r="BL100" s="12" t="s">
        <v>2306</v>
      </c>
      <c r="BM100" s="12" t="s">
        <v>2306</v>
      </c>
      <c r="BN100" s="12" t="s">
        <v>2306</v>
      </c>
      <c r="BO100" s="12" t="s">
        <v>2306</v>
      </c>
      <c r="BP100" s="12" t="s">
        <v>2306</v>
      </c>
      <c r="BQ100" s="12" t="s">
        <v>2306</v>
      </c>
      <c r="BR100" s="12" t="s">
        <v>2306</v>
      </c>
      <c r="BS100" s="12" t="s">
        <v>2306</v>
      </c>
      <c r="BT100" s="12" t="s">
        <v>2306</v>
      </c>
      <c r="BU100" s="12" t="s">
        <v>2306</v>
      </c>
      <c r="BV100" s="12" t="s">
        <v>2306</v>
      </c>
      <c r="BW100" s="12" t="s">
        <v>2306</v>
      </c>
      <c r="BX100" s="12" t="s">
        <v>2306</v>
      </c>
      <c r="BY100" s="12" t="s">
        <v>2306</v>
      </c>
      <c r="BZ100" s="12" t="s">
        <v>2306</v>
      </c>
      <c r="CA100" s="12" t="s">
        <v>2306</v>
      </c>
      <c r="CB100" s="12" t="s">
        <v>2306</v>
      </c>
      <c r="CC100" s="12" t="s">
        <v>2306</v>
      </c>
      <c r="CD100" s="12" t="s">
        <v>2306</v>
      </c>
      <c r="CE100" s="12" t="s">
        <v>2306</v>
      </c>
      <c r="CF100" s="12" t="s">
        <v>2306</v>
      </c>
      <c r="CG100" s="12" t="s">
        <v>2306</v>
      </c>
      <c r="CH100" s="12" t="s">
        <v>2306</v>
      </c>
      <c r="CI100" s="12" t="s">
        <v>2306</v>
      </c>
      <c r="CJ100" s="12" t="s">
        <v>2306</v>
      </c>
      <c r="CK100" s="12" t="s">
        <v>2306</v>
      </c>
      <c r="CL100" s="12" t="s">
        <v>2306</v>
      </c>
      <c r="CM100" s="12" t="s">
        <v>2306</v>
      </c>
      <c r="CN100" s="12" t="s">
        <v>2306</v>
      </c>
      <c r="CO100" s="12" t="s">
        <v>2306</v>
      </c>
      <c r="CP100" s="12" t="s">
        <v>2306</v>
      </c>
      <c r="CQ100" s="12" t="s">
        <v>2306</v>
      </c>
      <c r="CR100" s="12" t="s">
        <v>2306</v>
      </c>
      <c r="CS100" s="12" t="s">
        <v>2306</v>
      </c>
      <c r="CT100" s="12" t="s">
        <v>2306</v>
      </c>
      <c r="CU100" s="12" t="s">
        <v>2306</v>
      </c>
      <c r="CV100" s="12" t="s">
        <v>2306</v>
      </c>
      <c r="CW100" s="12" t="s">
        <v>2306</v>
      </c>
      <c r="CX100" s="12" t="s">
        <v>2306</v>
      </c>
      <c r="CY100" s="12" t="s">
        <v>2306</v>
      </c>
      <c r="CZ100" s="12" t="s">
        <v>2306</v>
      </c>
      <c r="DA100" s="12" t="s">
        <v>2306</v>
      </c>
      <c r="DB100" s="12" t="s">
        <v>2306</v>
      </c>
      <c r="DC100" s="12" t="s">
        <v>2306</v>
      </c>
      <c r="DD100" s="12" t="s">
        <v>2306</v>
      </c>
      <c r="DE100" s="12" t="s">
        <v>2306</v>
      </c>
      <c r="DF100" s="12" t="s">
        <v>2306</v>
      </c>
      <c r="DG100" s="12" t="s">
        <v>2306</v>
      </c>
      <c r="DH100" s="12" t="s">
        <v>2306</v>
      </c>
      <c r="DI100" s="12" t="s">
        <v>2306</v>
      </c>
      <c r="DJ100" s="17" t="s">
        <v>2306</v>
      </c>
    </row>
    <row r="101" s="1" customFormat="1" ht="15.4" customHeight="1" spans="1:114">
      <c r="A101" s="10" t="s">
        <v>2942</v>
      </c>
      <c r="B101" s="11"/>
      <c r="C101" s="11"/>
      <c r="D101" s="11" t="s">
        <v>2943</v>
      </c>
      <c r="E101" s="9">
        <v>628761.84</v>
      </c>
      <c r="F101" s="9">
        <v>44760.8</v>
      </c>
      <c r="G101" s="9">
        <v>7857</v>
      </c>
      <c r="H101" s="12" t="s">
        <v>2306</v>
      </c>
      <c r="I101" s="12" t="s">
        <v>2306</v>
      </c>
      <c r="J101" s="9">
        <v>36903.8</v>
      </c>
      <c r="K101" s="12" t="s">
        <v>2306</v>
      </c>
      <c r="L101" s="12" t="s">
        <v>2306</v>
      </c>
      <c r="M101" s="12" t="s">
        <v>2306</v>
      </c>
      <c r="N101" s="12" t="s">
        <v>2306</v>
      </c>
      <c r="O101" s="12" t="s">
        <v>2306</v>
      </c>
      <c r="P101" s="12" t="s">
        <v>2306</v>
      </c>
      <c r="Q101" s="12" t="s">
        <v>2306</v>
      </c>
      <c r="R101" s="12" t="s">
        <v>2306</v>
      </c>
      <c r="S101" s="12" t="s">
        <v>2306</v>
      </c>
      <c r="T101" s="9">
        <v>584001.04</v>
      </c>
      <c r="U101" s="9">
        <v>142822.81</v>
      </c>
      <c r="V101" s="9">
        <v>45788</v>
      </c>
      <c r="W101" s="12" t="s">
        <v>2306</v>
      </c>
      <c r="X101" s="12" t="s">
        <v>2306</v>
      </c>
      <c r="Y101" s="9">
        <v>194.4</v>
      </c>
      <c r="Z101" s="9">
        <v>15138.68</v>
      </c>
      <c r="AA101" s="12" t="s">
        <v>2306</v>
      </c>
      <c r="AB101" s="12" t="s">
        <v>2306</v>
      </c>
      <c r="AC101" s="9">
        <v>7749</v>
      </c>
      <c r="AD101" s="12" t="s">
        <v>2306</v>
      </c>
      <c r="AE101" s="12" t="s">
        <v>2306</v>
      </c>
      <c r="AF101" s="9">
        <v>296184.46</v>
      </c>
      <c r="AG101" s="9">
        <v>24200</v>
      </c>
      <c r="AH101" s="12" t="s">
        <v>2306</v>
      </c>
      <c r="AI101" s="12" t="s">
        <v>2306</v>
      </c>
      <c r="AJ101" s="12" t="s">
        <v>2306</v>
      </c>
      <c r="AK101" s="12" t="s">
        <v>2306</v>
      </c>
      <c r="AL101" s="12" t="s">
        <v>2306</v>
      </c>
      <c r="AM101" s="12" t="s">
        <v>2306</v>
      </c>
      <c r="AN101" s="12" t="s">
        <v>2306</v>
      </c>
      <c r="AO101" s="12" t="s">
        <v>2306</v>
      </c>
      <c r="AP101" s="12" t="s">
        <v>2306</v>
      </c>
      <c r="AQ101" s="12" t="s">
        <v>2306</v>
      </c>
      <c r="AR101" s="9">
        <v>51923.69</v>
      </c>
      <c r="AS101" s="12" t="s">
        <v>2306</v>
      </c>
      <c r="AT101" s="12" t="s">
        <v>2306</v>
      </c>
      <c r="AU101" s="12" t="s">
        <v>2306</v>
      </c>
      <c r="AV101" s="12" t="s">
        <v>2306</v>
      </c>
      <c r="AW101" s="12" t="s">
        <v>2306</v>
      </c>
      <c r="AX101" s="12" t="s">
        <v>2306</v>
      </c>
      <c r="AY101" s="12" t="s">
        <v>2306</v>
      </c>
      <c r="AZ101" s="12" t="s">
        <v>2306</v>
      </c>
      <c r="BA101" s="12" t="s">
        <v>2306</v>
      </c>
      <c r="BB101" s="12" t="s">
        <v>2306</v>
      </c>
      <c r="BC101" s="12" t="s">
        <v>2306</v>
      </c>
      <c r="BD101" s="12" t="s">
        <v>2306</v>
      </c>
      <c r="BE101" s="12" t="s">
        <v>2306</v>
      </c>
      <c r="BF101" s="12" t="s">
        <v>2306</v>
      </c>
      <c r="BG101" s="12" t="s">
        <v>2306</v>
      </c>
      <c r="BH101" s="12" t="s">
        <v>2306</v>
      </c>
      <c r="BI101" s="12" t="s">
        <v>2306</v>
      </c>
      <c r="BJ101" s="12" t="s">
        <v>2306</v>
      </c>
      <c r="BK101" s="12" t="s">
        <v>2306</v>
      </c>
      <c r="BL101" s="12" t="s">
        <v>2306</v>
      </c>
      <c r="BM101" s="12" t="s">
        <v>2306</v>
      </c>
      <c r="BN101" s="12" t="s">
        <v>2306</v>
      </c>
      <c r="BO101" s="12" t="s">
        <v>2306</v>
      </c>
      <c r="BP101" s="12" t="s">
        <v>2306</v>
      </c>
      <c r="BQ101" s="12" t="s">
        <v>2306</v>
      </c>
      <c r="BR101" s="12" t="s">
        <v>2306</v>
      </c>
      <c r="BS101" s="12" t="s">
        <v>2306</v>
      </c>
      <c r="BT101" s="12" t="s">
        <v>2306</v>
      </c>
      <c r="BU101" s="12" t="s">
        <v>2306</v>
      </c>
      <c r="BV101" s="12" t="s">
        <v>2306</v>
      </c>
      <c r="BW101" s="12" t="s">
        <v>2306</v>
      </c>
      <c r="BX101" s="12" t="s">
        <v>2306</v>
      </c>
      <c r="BY101" s="12" t="s">
        <v>2306</v>
      </c>
      <c r="BZ101" s="12" t="s">
        <v>2306</v>
      </c>
      <c r="CA101" s="12" t="s">
        <v>2306</v>
      </c>
      <c r="CB101" s="12" t="s">
        <v>2306</v>
      </c>
      <c r="CC101" s="12" t="s">
        <v>2306</v>
      </c>
      <c r="CD101" s="12" t="s">
        <v>2306</v>
      </c>
      <c r="CE101" s="12" t="s">
        <v>2306</v>
      </c>
      <c r="CF101" s="12" t="s">
        <v>2306</v>
      </c>
      <c r="CG101" s="12" t="s">
        <v>2306</v>
      </c>
      <c r="CH101" s="12" t="s">
        <v>2306</v>
      </c>
      <c r="CI101" s="12" t="s">
        <v>2306</v>
      </c>
      <c r="CJ101" s="12" t="s">
        <v>2306</v>
      </c>
      <c r="CK101" s="12" t="s">
        <v>2306</v>
      </c>
      <c r="CL101" s="12" t="s">
        <v>2306</v>
      </c>
      <c r="CM101" s="12" t="s">
        <v>2306</v>
      </c>
      <c r="CN101" s="12" t="s">
        <v>2306</v>
      </c>
      <c r="CO101" s="12" t="s">
        <v>2306</v>
      </c>
      <c r="CP101" s="12" t="s">
        <v>2306</v>
      </c>
      <c r="CQ101" s="12" t="s">
        <v>2306</v>
      </c>
      <c r="CR101" s="12" t="s">
        <v>2306</v>
      </c>
      <c r="CS101" s="12" t="s">
        <v>2306</v>
      </c>
      <c r="CT101" s="12" t="s">
        <v>2306</v>
      </c>
      <c r="CU101" s="12" t="s">
        <v>2306</v>
      </c>
      <c r="CV101" s="12" t="s">
        <v>2306</v>
      </c>
      <c r="CW101" s="12" t="s">
        <v>2306</v>
      </c>
      <c r="CX101" s="12" t="s">
        <v>2306</v>
      </c>
      <c r="CY101" s="12" t="s">
        <v>2306</v>
      </c>
      <c r="CZ101" s="12" t="s">
        <v>2306</v>
      </c>
      <c r="DA101" s="12" t="s">
        <v>2306</v>
      </c>
      <c r="DB101" s="12" t="s">
        <v>2306</v>
      </c>
      <c r="DC101" s="12" t="s">
        <v>2306</v>
      </c>
      <c r="DD101" s="12" t="s">
        <v>2306</v>
      </c>
      <c r="DE101" s="12" t="s">
        <v>2306</v>
      </c>
      <c r="DF101" s="12" t="s">
        <v>2306</v>
      </c>
      <c r="DG101" s="12" t="s">
        <v>2306</v>
      </c>
      <c r="DH101" s="12" t="s">
        <v>2306</v>
      </c>
      <c r="DI101" s="12" t="s">
        <v>2306</v>
      </c>
      <c r="DJ101" s="17" t="s">
        <v>2306</v>
      </c>
    </row>
    <row r="102" s="1" customFormat="1" ht="15.4" customHeight="1" spans="1:114">
      <c r="A102" s="10" t="s">
        <v>2944</v>
      </c>
      <c r="B102" s="11"/>
      <c r="C102" s="11"/>
      <c r="D102" s="11" t="s">
        <v>2945</v>
      </c>
      <c r="E102" s="9">
        <v>43000</v>
      </c>
      <c r="F102" s="12" t="s">
        <v>2306</v>
      </c>
      <c r="G102" s="12" t="s">
        <v>2306</v>
      </c>
      <c r="H102" s="12" t="s">
        <v>2306</v>
      </c>
      <c r="I102" s="12" t="s">
        <v>2306</v>
      </c>
      <c r="J102" s="12" t="s">
        <v>2306</v>
      </c>
      <c r="K102" s="12" t="s">
        <v>2306</v>
      </c>
      <c r="L102" s="12" t="s">
        <v>2306</v>
      </c>
      <c r="M102" s="12" t="s">
        <v>2306</v>
      </c>
      <c r="N102" s="12" t="s">
        <v>2306</v>
      </c>
      <c r="O102" s="12" t="s">
        <v>2306</v>
      </c>
      <c r="P102" s="12" t="s">
        <v>2306</v>
      </c>
      <c r="Q102" s="12" t="s">
        <v>2306</v>
      </c>
      <c r="R102" s="12" t="s">
        <v>2306</v>
      </c>
      <c r="S102" s="12" t="s">
        <v>2306</v>
      </c>
      <c r="T102" s="9">
        <v>43000</v>
      </c>
      <c r="U102" s="9">
        <v>23685</v>
      </c>
      <c r="V102" s="12" t="s">
        <v>2306</v>
      </c>
      <c r="W102" s="12" t="s">
        <v>2306</v>
      </c>
      <c r="X102" s="12" t="s">
        <v>2306</v>
      </c>
      <c r="Y102" s="9">
        <v>255.6</v>
      </c>
      <c r="Z102" s="9">
        <v>7127.18</v>
      </c>
      <c r="AA102" s="12" t="s">
        <v>2306</v>
      </c>
      <c r="AB102" s="12" t="s">
        <v>2306</v>
      </c>
      <c r="AC102" s="9">
        <v>5732.22</v>
      </c>
      <c r="AD102" s="12" t="s">
        <v>2306</v>
      </c>
      <c r="AE102" s="12" t="s">
        <v>2306</v>
      </c>
      <c r="AF102" s="12" t="s">
        <v>2306</v>
      </c>
      <c r="AG102" s="12" t="s">
        <v>2306</v>
      </c>
      <c r="AH102" s="12" t="s">
        <v>2306</v>
      </c>
      <c r="AI102" s="12" t="s">
        <v>2306</v>
      </c>
      <c r="AJ102" s="12" t="s">
        <v>2306</v>
      </c>
      <c r="AK102" s="12" t="s">
        <v>2306</v>
      </c>
      <c r="AL102" s="12" t="s">
        <v>2306</v>
      </c>
      <c r="AM102" s="12" t="s">
        <v>2306</v>
      </c>
      <c r="AN102" s="12" t="s">
        <v>2306</v>
      </c>
      <c r="AO102" s="12" t="s">
        <v>2306</v>
      </c>
      <c r="AP102" s="12" t="s">
        <v>2306</v>
      </c>
      <c r="AQ102" s="12" t="s">
        <v>2306</v>
      </c>
      <c r="AR102" s="12" t="s">
        <v>2306</v>
      </c>
      <c r="AS102" s="9">
        <v>6200</v>
      </c>
      <c r="AT102" s="12" t="s">
        <v>2306</v>
      </c>
      <c r="AU102" s="12" t="s">
        <v>2306</v>
      </c>
      <c r="AV102" s="12" t="s">
        <v>2306</v>
      </c>
      <c r="AW102" s="12" t="s">
        <v>2306</v>
      </c>
      <c r="AX102" s="12" t="s">
        <v>2306</v>
      </c>
      <c r="AY102" s="12" t="s">
        <v>2306</v>
      </c>
      <c r="AZ102" s="12" t="s">
        <v>2306</v>
      </c>
      <c r="BA102" s="12" t="s">
        <v>2306</v>
      </c>
      <c r="BB102" s="12" t="s">
        <v>2306</v>
      </c>
      <c r="BC102" s="12" t="s">
        <v>2306</v>
      </c>
      <c r="BD102" s="12" t="s">
        <v>2306</v>
      </c>
      <c r="BE102" s="12" t="s">
        <v>2306</v>
      </c>
      <c r="BF102" s="12" t="s">
        <v>2306</v>
      </c>
      <c r="BG102" s="12" t="s">
        <v>2306</v>
      </c>
      <c r="BH102" s="12" t="s">
        <v>2306</v>
      </c>
      <c r="BI102" s="12" t="s">
        <v>2306</v>
      </c>
      <c r="BJ102" s="12" t="s">
        <v>2306</v>
      </c>
      <c r="BK102" s="12" t="s">
        <v>2306</v>
      </c>
      <c r="BL102" s="12" t="s">
        <v>2306</v>
      </c>
      <c r="BM102" s="12" t="s">
        <v>2306</v>
      </c>
      <c r="BN102" s="12" t="s">
        <v>2306</v>
      </c>
      <c r="BO102" s="12" t="s">
        <v>2306</v>
      </c>
      <c r="BP102" s="12" t="s">
        <v>2306</v>
      </c>
      <c r="BQ102" s="12" t="s">
        <v>2306</v>
      </c>
      <c r="BR102" s="12" t="s">
        <v>2306</v>
      </c>
      <c r="BS102" s="12" t="s">
        <v>2306</v>
      </c>
      <c r="BT102" s="12" t="s">
        <v>2306</v>
      </c>
      <c r="BU102" s="12" t="s">
        <v>2306</v>
      </c>
      <c r="BV102" s="12" t="s">
        <v>2306</v>
      </c>
      <c r="BW102" s="12" t="s">
        <v>2306</v>
      </c>
      <c r="BX102" s="12" t="s">
        <v>2306</v>
      </c>
      <c r="BY102" s="12" t="s">
        <v>2306</v>
      </c>
      <c r="BZ102" s="12" t="s">
        <v>2306</v>
      </c>
      <c r="CA102" s="12" t="s">
        <v>2306</v>
      </c>
      <c r="CB102" s="12" t="s">
        <v>2306</v>
      </c>
      <c r="CC102" s="12" t="s">
        <v>2306</v>
      </c>
      <c r="CD102" s="12" t="s">
        <v>2306</v>
      </c>
      <c r="CE102" s="12" t="s">
        <v>2306</v>
      </c>
      <c r="CF102" s="12" t="s">
        <v>2306</v>
      </c>
      <c r="CG102" s="12" t="s">
        <v>2306</v>
      </c>
      <c r="CH102" s="12" t="s">
        <v>2306</v>
      </c>
      <c r="CI102" s="12" t="s">
        <v>2306</v>
      </c>
      <c r="CJ102" s="12" t="s">
        <v>2306</v>
      </c>
      <c r="CK102" s="12" t="s">
        <v>2306</v>
      </c>
      <c r="CL102" s="12" t="s">
        <v>2306</v>
      </c>
      <c r="CM102" s="12" t="s">
        <v>2306</v>
      </c>
      <c r="CN102" s="12" t="s">
        <v>2306</v>
      </c>
      <c r="CO102" s="12" t="s">
        <v>2306</v>
      </c>
      <c r="CP102" s="12" t="s">
        <v>2306</v>
      </c>
      <c r="CQ102" s="12" t="s">
        <v>2306</v>
      </c>
      <c r="CR102" s="12" t="s">
        <v>2306</v>
      </c>
      <c r="CS102" s="12" t="s">
        <v>2306</v>
      </c>
      <c r="CT102" s="12" t="s">
        <v>2306</v>
      </c>
      <c r="CU102" s="12" t="s">
        <v>2306</v>
      </c>
      <c r="CV102" s="12" t="s">
        <v>2306</v>
      </c>
      <c r="CW102" s="12" t="s">
        <v>2306</v>
      </c>
      <c r="CX102" s="12" t="s">
        <v>2306</v>
      </c>
      <c r="CY102" s="12" t="s">
        <v>2306</v>
      </c>
      <c r="CZ102" s="12" t="s">
        <v>2306</v>
      </c>
      <c r="DA102" s="12" t="s">
        <v>2306</v>
      </c>
      <c r="DB102" s="12" t="s">
        <v>2306</v>
      </c>
      <c r="DC102" s="12" t="s">
        <v>2306</v>
      </c>
      <c r="DD102" s="12" t="s">
        <v>2306</v>
      </c>
      <c r="DE102" s="12" t="s">
        <v>2306</v>
      </c>
      <c r="DF102" s="12" t="s">
        <v>2306</v>
      </c>
      <c r="DG102" s="12" t="s">
        <v>2306</v>
      </c>
      <c r="DH102" s="12" t="s">
        <v>2306</v>
      </c>
      <c r="DI102" s="12" t="s">
        <v>2306</v>
      </c>
      <c r="DJ102" s="17" t="s">
        <v>2306</v>
      </c>
    </row>
    <row r="103" s="1" customFormat="1" ht="15.4" customHeight="1" spans="1:114">
      <c r="A103" s="10" t="s">
        <v>2946</v>
      </c>
      <c r="B103" s="11"/>
      <c r="C103" s="11"/>
      <c r="D103" s="11" t="s">
        <v>2947</v>
      </c>
      <c r="E103" s="9">
        <v>6704187.49</v>
      </c>
      <c r="F103" s="9">
        <v>6698907.49</v>
      </c>
      <c r="G103" s="9">
        <v>4896049.11</v>
      </c>
      <c r="H103" s="12" t="s">
        <v>2306</v>
      </c>
      <c r="I103" s="12" t="s">
        <v>2306</v>
      </c>
      <c r="J103" s="12" t="s">
        <v>2306</v>
      </c>
      <c r="K103" s="9">
        <v>2680.65</v>
      </c>
      <c r="L103" s="9">
        <v>656512</v>
      </c>
      <c r="M103" s="9">
        <v>321648.16</v>
      </c>
      <c r="N103" s="9">
        <v>316232.64</v>
      </c>
      <c r="O103" s="12" t="s">
        <v>2306</v>
      </c>
      <c r="P103" s="9">
        <v>36975.89</v>
      </c>
      <c r="Q103" s="9">
        <v>468809.04</v>
      </c>
      <c r="R103" s="12" t="s">
        <v>2306</v>
      </c>
      <c r="S103" s="12" t="s">
        <v>2306</v>
      </c>
      <c r="T103" s="12" t="s">
        <v>2306</v>
      </c>
      <c r="U103" s="12" t="s">
        <v>2306</v>
      </c>
      <c r="V103" s="12" t="s">
        <v>2306</v>
      </c>
      <c r="W103" s="12" t="s">
        <v>2306</v>
      </c>
      <c r="X103" s="12" t="s">
        <v>2306</v>
      </c>
      <c r="Y103" s="12" t="s">
        <v>2306</v>
      </c>
      <c r="Z103" s="12" t="s">
        <v>2306</v>
      </c>
      <c r="AA103" s="12" t="s">
        <v>2306</v>
      </c>
      <c r="AB103" s="12" t="s">
        <v>2306</v>
      </c>
      <c r="AC103" s="12" t="s">
        <v>2306</v>
      </c>
      <c r="AD103" s="12" t="s">
        <v>2306</v>
      </c>
      <c r="AE103" s="12" t="s">
        <v>2306</v>
      </c>
      <c r="AF103" s="12" t="s">
        <v>2306</v>
      </c>
      <c r="AG103" s="12" t="s">
        <v>2306</v>
      </c>
      <c r="AH103" s="12" t="s">
        <v>2306</v>
      </c>
      <c r="AI103" s="12" t="s">
        <v>2306</v>
      </c>
      <c r="AJ103" s="12" t="s">
        <v>2306</v>
      </c>
      <c r="AK103" s="12" t="s">
        <v>2306</v>
      </c>
      <c r="AL103" s="12" t="s">
        <v>2306</v>
      </c>
      <c r="AM103" s="12" t="s">
        <v>2306</v>
      </c>
      <c r="AN103" s="12" t="s">
        <v>2306</v>
      </c>
      <c r="AO103" s="12" t="s">
        <v>2306</v>
      </c>
      <c r="AP103" s="12" t="s">
        <v>2306</v>
      </c>
      <c r="AQ103" s="12" t="s">
        <v>2306</v>
      </c>
      <c r="AR103" s="12" t="s">
        <v>2306</v>
      </c>
      <c r="AS103" s="12" t="s">
        <v>2306</v>
      </c>
      <c r="AT103" s="12" t="s">
        <v>2306</v>
      </c>
      <c r="AU103" s="12" t="s">
        <v>2306</v>
      </c>
      <c r="AV103" s="9">
        <v>5280</v>
      </c>
      <c r="AW103" s="12" t="s">
        <v>2306</v>
      </c>
      <c r="AX103" s="9">
        <v>5280</v>
      </c>
      <c r="AY103" s="12" t="s">
        <v>2306</v>
      </c>
      <c r="AZ103" s="12" t="s">
        <v>2306</v>
      </c>
      <c r="BA103" s="12" t="s">
        <v>2306</v>
      </c>
      <c r="BB103" s="12" t="s">
        <v>2306</v>
      </c>
      <c r="BC103" s="12" t="s">
        <v>2306</v>
      </c>
      <c r="BD103" s="12" t="s">
        <v>2306</v>
      </c>
      <c r="BE103" s="12" t="s">
        <v>2306</v>
      </c>
      <c r="BF103" s="12" t="s">
        <v>2306</v>
      </c>
      <c r="BG103" s="12" t="s">
        <v>2306</v>
      </c>
      <c r="BH103" s="12" t="s">
        <v>2306</v>
      </c>
      <c r="BI103" s="12" t="s">
        <v>2306</v>
      </c>
      <c r="BJ103" s="12" t="s">
        <v>2306</v>
      </c>
      <c r="BK103" s="12" t="s">
        <v>2306</v>
      </c>
      <c r="BL103" s="12" t="s">
        <v>2306</v>
      </c>
      <c r="BM103" s="12" t="s">
        <v>2306</v>
      </c>
      <c r="BN103" s="12" t="s">
        <v>2306</v>
      </c>
      <c r="BO103" s="12" t="s">
        <v>2306</v>
      </c>
      <c r="BP103" s="12" t="s">
        <v>2306</v>
      </c>
      <c r="BQ103" s="12" t="s">
        <v>2306</v>
      </c>
      <c r="BR103" s="12" t="s">
        <v>2306</v>
      </c>
      <c r="BS103" s="12" t="s">
        <v>2306</v>
      </c>
      <c r="BT103" s="12" t="s">
        <v>2306</v>
      </c>
      <c r="BU103" s="12" t="s">
        <v>2306</v>
      </c>
      <c r="BV103" s="12" t="s">
        <v>2306</v>
      </c>
      <c r="BW103" s="12" t="s">
        <v>2306</v>
      </c>
      <c r="BX103" s="12" t="s">
        <v>2306</v>
      </c>
      <c r="BY103" s="12" t="s">
        <v>2306</v>
      </c>
      <c r="BZ103" s="12" t="s">
        <v>2306</v>
      </c>
      <c r="CA103" s="12" t="s">
        <v>2306</v>
      </c>
      <c r="CB103" s="12" t="s">
        <v>2306</v>
      </c>
      <c r="CC103" s="12" t="s">
        <v>2306</v>
      </c>
      <c r="CD103" s="12" t="s">
        <v>2306</v>
      </c>
      <c r="CE103" s="12" t="s">
        <v>2306</v>
      </c>
      <c r="CF103" s="12" t="s">
        <v>2306</v>
      </c>
      <c r="CG103" s="12" t="s">
        <v>2306</v>
      </c>
      <c r="CH103" s="12" t="s">
        <v>2306</v>
      </c>
      <c r="CI103" s="12" t="s">
        <v>2306</v>
      </c>
      <c r="CJ103" s="12" t="s">
        <v>2306</v>
      </c>
      <c r="CK103" s="12" t="s">
        <v>2306</v>
      </c>
      <c r="CL103" s="12" t="s">
        <v>2306</v>
      </c>
      <c r="CM103" s="12" t="s">
        <v>2306</v>
      </c>
      <c r="CN103" s="12" t="s">
        <v>2306</v>
      </c>
      <c r="CO103" s="12" t="s">
        <v>2306</v>
      </c>
      <c r="CP103" s="12" t="s">
        <v>2306</v>
      </c>
      <c r="CQ103" s="12" t="s">
        <v>2306</v>
      </c>
      <c r="CR103" s="12" t="s">
        <v>2306</v>
      </c>
      <c r="CS103" s="12" t="s">
        <v>2306</v>
      </c>
      <c r="CT103" s="12" t="s">
        <v>2306</v>
      </c>
      <c r="CU103" s="12" t="s">
        <v>2306</v>
      </c>
      <c r="CV103" s="12" t="s">
        <v>2306</v>
      </c>
      <c r="CW103" s="12" t="s">
        <v>2306</v>
      </c>
      <c r="CX103" s="12" t="s">
        <v>2306</v>
      </c>
      <c r="CY103" s="12" t="s">
        <v>2306</v>
      </c>
      <c r="CZ103" s="12" t="s">
        <v>2306</v>
      </c>
      <c r="DA103" s="12" t="s">
        <v>2306</v>
      </c>
      <c r="DB103" s="12" t="s">
        <v>2306</v>
      </c>
      <c r="DC103" s="12" t="s">
        <v>2306</v>
      </c>
      <c r="DD103" s="12" t="s">
        <v>2306</v>
      </c>
      <c r="DE103" s="12" t="s">
        <v>2306</v>
      </c>
      <c r="DF103" s="12" t="s">
        <v>2306</v>
      </c>
      <c r="DG103" s="12" t="s">
        <v>2306</v>
      </c>
      <c r="DH103" s="12" t="s">
        <v>2306</v>
      </c>
      <c r="DI103" s="12" t="s">
        <v>2306</v>
      </c>
      <c r="DJ103" s="17" t="s">
        <v>2306</v>
      </c>
    </row>
    <row r="104" s="1" customFormat="1" ht="15.4" customHeight="1" spans="1:114">
      <c r="A104" s="10" t="s">
        <v>2948</v>
      </c>
      <c r="B104" s="11"/>
      <c r="C104" s="11"/>
      <c r="D104" s="11" t="s">
        <v>2949</v>
      </c>
      <c r="E104" s="9">
        <v>1334593.86</v>
      </c>
      <c r="F104" s="12" t="s">
        <v>2306</v>
      </c>
      <c r="G104" s="12" t="s">
        <v>2306</v>
      </c>
      <c r="H104" s="12" t="s">
        <v>2306</v>
      </c>
      <c r="I104" s="12" t="s">
        <v>2306</v>
      </c>
      <c r="J104" s="12" t="s">
        <v>2306</v>
      </c>
      <c r="K104" s="12" t="s">
        <v>2306</v>
      </c>
      <c r="L104" s="12" t="s">
        <v>2306</v>
      </c>
      <c r="M104" s="12" t="s">
        <v>2306</v>
      </c>
      <c r="N104" s="12" t="s">
        <v>2306</v>
      </c>
      <c r="O104" s="12" t="s">
        <v>2306</v>
      </c>
      <c r="P104" s="12" t="s">
        <v>2306</v>
      </c>
      <c r="Q104" s="12" t="s">
        <v>2306</v>
      </c>
      <c r="R104" s="12" t="s">
        <v>2306</v>
      </c>
      <c r="S104" s="12" t="s">
        <v>2306</v>
      </c>
      <c r="T104" s="9">
        <v>1334593.86</v>
      </c>
      <c r="U104" s="9">
        <v>25698</v>
      </c>
      <c r="V104" s="9">
        <v>12562</v>
      </c>
      <c r="W104" s="12" t="s">
        <v>2306</v>
      </c>
      <c r="X104" s="12" t="s">
        <v>2306</v>
      </c>
      <c r="Y104" s="9">
        <v>3562</v>
      </c>
      <c r="Z104" s="9">
        <v>26589</v>
      </c>
      <c r="AA104" s="9">
        <v>15600</v>
      </c>
      <c r="AB104" s="12" t="s">
        <v>2306</v>
      </c>
      <c r="AC104" s="12" t="s">
        <v>2306</v>
      </c>
      <c r="AD104" s="9">
        <v>52136</v>
      </c>
      <c r="AE104" s="12" t="s">
        <v>2306</v>
      </c>
      <c r="AF104" s="9">
        <v>65218</v>
      </c>
      <c r="AG104" s="12" t="s">
        <v>2306</v>
      </c>
      <c r="AH104" s="12" t="s">
        <v>2306</v>
      </c>
      <c r="AI104" s="9">
        <v>25698</v>
      </c>
      <c r="AJ104" s="9">
        <v>16985</v>
      </c>
      <c r="AK104" s="9">
        <v>18962.86</v>
      </c>
      <c r="AL104" s="12" t="s">
        <v>2306</v>
      </c>
      <c r="AM104" s="12" t="s">
        <v>2306</v>
      </c>
      <c r="AN104" s="9">
        <v>36525</v>
      </c>
      <c r="AO104" s="9">
        <v>780472</v>
      </c>
      <c r="AP104" s="12" t="s">
        <v>2306</v>
      </c>
      <c r="AQ104" s="12" t="s">
        <v>2306</v>
      </c>
      <c r="AR104" s="9">
        <v>29652</v>
      </c>
      <c r="AS104" s="9">
        <v>18962</v>
      </c>
      <c r="AT104" s="12" t="s">
        <v>2306</v>
      </c>
      <c r="AU104" s="9">
        <v>205972</v>
      </c>
      <c r="AV104" s="12" t="s">
        <v>2306</v>
      </c>
      <c r="AW104" s="12" t="s">
        <v>2306</v>
      </c>
      <c r="AX104" s="12" t="s">
        <v>2306</v>
      </c>
      <c r="AY104" s="12" t="s">
        <v>2306</v>
      </c>
      <c r="AZ104" s="12" t="s">
        <v>2306</v>
      </c>
      <c r="BA104" s="12" t="s">
        <v>2306</v>
      </c>
      <c r="BB104" s="12" t="s">
        <v>2306</v>
      </c>
      <c r="BC104" s="12" t="s">
        <v>2306</v>
      </c>
      <c r="BD104" s="12" t="s">
        <v>2306</v>
      </c>
      <c r="BE104" s="12" t="s">
        <v>2306</v>
      </c>
      <c r="BF104" s="12" t="s">
        <v>2306</v>
      </c>
      <c r="BG104" s="12" t="s">
        <v>2306</v>
      </c>
      <c r="BH104" s="12" t="s">
        <v>2306</v>
      </c>
      <c r="BI104" s="12" t="s">
        <v>2306</v>
      </c>
      <c r="BJ104" s="12" t="s">
        <v>2306</v>
      </c>
      <c r="BK104" s="12" t="s">
        <v>2306</v>
      </c>
      <c r="BL104" s="12" t="s">
        <v>2306</v>
      </c>
      <c r="BM104" s="12" t="s">
        <v>2306</v>
      </c>
      <c r="BN104" s="12" t="s">
        <v>2306</v>
      </c>
      <c r="BO104" s="12" t="s">
        <v>2306</v>
      </c>
      <c r="BP104" s="12" t="s">
        <v>2306</v>
      </c>
      <c r="BQ104" s="12" t="s">
        <v>2306</v>
      </c>
      <c r="BR104" s="12" t="s">
        <v>2306</v>
      </c>
      <c r="BS104" s="12" t="s">
        <v>2306</v>
      </c>
      <c r="BT104" s="12" t="s">
        <v>2306</v>
      </c>
      <c r="BU104" s="12" t="s">
        <v>2306</v>
      </c>
      <c r="BV104" s="12" t="s">
        <v>2306</v>
      </c>
      <c r="BW104" s="12" t="s">
        <v>2306</v>
      </c>
      <c r="BX104" s="12" t="s">
        <v>2306</v>
      </c>
      <c r="BY104" s="12" t="s">
        <v>2306</v>
      </c>
      <c r="BZ104" s="12" t="s">
        <v>2306</v>
      </c>
      <c r="CA104" s="12" t="s">
        <v>2306</v>
      </c>
      <c r="CB104" s="12" t="s">
        <v>2306</v>
      </c>
      <c r="CC104" s="12" t="s">
        <v>2306</v>
      </c>
      <c r="CD104" s="12" t="s">
        <v>2306</v>
      </c>
      <c r="CE104" s="12" t="s">
        <v>2306</v>
      </c>
      <c r="CF104" s="12" t="s">
        <v>2306</v>
      </c>
      <c r="CG104" s="12" t="s">
        <v>2306</v>
      </c>
      <c r="CH104" s="12" t="s">
        <v>2306</v>
      </c>
      <c r="CI104" s="12" t="s">
        <v>2306</v>
      </c>
      <c r="CJ104" s="12" t="s">
        <v>2306</v>
      </c>
      <c r="CK104" s="12" t="s">
        <v>2306</v>
      </c>
      <c r="CL104" s="12" t="s">
        <v>2306</v>
      </c>
      <c r="CM104" s="12" t="s">
        <v>2306</v>
      </c>
      <c r="CN104" s="12" t="s">
        <v>2306</v>
      </c>
      <c r="CO104" s="12" t="s">
        <v>2306</v>
      </c>
      <c r="CP104" s="12" t="s">
        <v>2306</v>
      </c>
      <c r="CQ104" s="12" t="s">
        <v>2306</v>
      </c>
      <c r="CR104" s="12" t="s">
        <v>2306</v>
      </c>
      <c r="CS104" s="12" t="s">
        <v>2306</v>
      </c>
      <c r="CT104" s="12" t="s">
        <v>2306</v>
      </c>
      <c r="CU104" s="12" t="s">
        <v>2306</v>
      </c>
      <c r="CV104" s="12" t="s">
        <v>2306</v>
      </c>
      <c r="CW104" s="12" t="s">
        <v>2306</v>
      </c>
      <c r="CX104" s="12" t="s">
        <v>2306</v>
      </c>
      <c r="CY104" s="12" t="s">
        <v>2306</v>
      </c>
      <c r="CZ104" s="12" t="s">
        <v>2306</v>
      </c>
      <c r="DA104" s="12" t="s">
        <v>2306</v>
      </c>
      <c r="DB104" s="12" t="s">
        <v>2306</v>
      </c>
      <c r="DC104" s="12" t="s">
        <v>2306</v>
      </c>
      <c r="DD104" s="12" t="s">
        <v>2306</v>
      </c>
      <c r="DE104" s="12" t="s">
        <v>2306</v>
      </c>
      <c r="DF104" s="12" t="s">
        <v>2306</v>
      </c>
      <c r="DG104" s="12" t="s">
        <v>2306</v>
      </c>
      <c r="DH104" s="12" t="s">
        <v>2306</v>
      </c>
      <c r="DI104" s="12" t="s">
        <v>2306</v>
      </c>
      <c r="DJ104" s="17" t="s">
        <v>2306</v>
      </c>
    </row>
    <row r="105" s="1" customFormat="1" ht="15.4" customHeight="1" spans="1:114">
      <c r="A105" s="10" t="s">
        <v>2950</v>
      </c>
      <c r="B105" s="11"/>
      <c r="C105" s="11"/>
      <c r="D105" s="11" t="s">
        <v>2951</v>
      </c>
      <c r="E105" s="9">
        <v>485563980.33</v>
      </c>
      <c r="F105" s="9">
        <v>184449714.31</v>
      </c>
      <c r="G105" s="9">
        <v>103579374.28</v>
      </c>
      <c r="H105" s="9">
        <v>30202890.98</v>
      </c>
      <c r="I105" s="9">
        <v>8456861</v>
      </c>
      <c r="J105" s="9">
        <v>381753</v>
      </c>
      <c r="K105" s="9">
        <v>295191.97</v>
      </c>
      <c r="L105" s="9">
        <v>11753749.78</v>
      </c>
      <c r="M105" s="9">
        <v>2156878.34</v>
      </c>
      <c r="N105" s="9">
        <v>5937789.55</v>
      </c>
      <c r="O105" s="9">
        <v>5465.18</v>
      </c>
      <c r="P105" s="9">
        <v>1141591.63</v>
      </c>
      <c r="Q105" s="9">
        <v>8952554.74</v>
      </c>
      <c r="R105" s="12" t="s">
        <v>2306</v>
      </c>
      <c r="S105" s="9">
        <v>11585613.86</v>
      </c>
      <c r="T105" s="9">
        <v>109790124.35</v>
      </c>
      <c r="U105" s="9">
        <v>43301410.37</v>
      </c>
      <c r="V105" s="9">
        <v>1535523.2</v>
      </c>
      <c r="W105" s="12" t="s">
        <v>2306</v>
      </c>
      <c r="X105" s="9">
        <v>77200</v>
      </c>
      <c r="Y105" s="9">
        <v>30454.21</v>
      </c>
      <c r="Z105" s="9">
        <v>1060339.26</v>
      </c>
      <c r="AA105" s="9">
        <v>29438</v>
      </c>
      <c r="AB105" s="9">
        <v>18352</v>
      </c>
      <c r="AC105" s="9">
        <v>710283.1</v>
      </c>
      <c r="AD105" s="9">
        <v>4333116.37</v>
      </c>
      <c r="AE105" s="12" t="s">
        <v>2306</v>
      </c>
      <c r="AF105" s="9">
        <v>14741181.31</v>
      </c>
      <c r="AG105" s="9">
        <v>2236048</v>
      </c>
      <c r="AH105" s="9">
        <v>1460096.46</v>
      </c>
      <c r="AI105" s="9">
        <v>319140.2</v>
      </c>
      <c r="AJ105" s="9">
        <v>762100.36</v>
      </c>
      <c r="AK105" s="9">
        <v>6504550</v>
      </c>
      <c r="AL105" s="9">
        <v>711483</v>
      </c>
      <c r="AM105" s="12" t="s">
        <v>2306</v>
      </c>
      <c r="AN105" s="9">
        <v>10807568.69</v>
      </c>
      <c r="AO105" s="9">
        <v>7099058.86</v>
      </c>
      <c r="AP105" s="9">
        <v>300656</v>
      </c>
      <c r="AQ105" s="9">
        <v>324155</v>
      </c>
      <c r="AR105" s="9">
        <v>513935.8</v>
      </c>
      <c r="AS105" s="9">
        <v>2915699.68</v>
      </c>
      <c r="AT105" s="12" t="s">
        <v>2306</v>
      </c>
      <c r="AU105" s="9">
        <v>9998334.48</v>
      </c>
      <c r="AV105" s="9">
        <v>7495765.87</v>
      </c>
      <c r="AW105" s="12" t="s">
        <v>2306</v>
      </c>
      <c r="AX105" s="9">
        <v>46760</v>
      </c>
      <c r="AY105" s="12" t="s">
        <v>2306</v>
      </c>
      <c r="AZ105" s="9">
        <v>650000</v>
      </c>
      <c r="BA105" s="9">
        <v>4908147.87</v>
      </c>
      <c r="BB105" s="12" t="s">
        <v>2306</v>
      </c>
      <c r="BC105" s="12" t="s">
        <v>2306</v>
      </c>
      <c r="BD105" s="12" t="s">
        <v>2306</v>
      </c>
      <c r="BE105" s="12" t="s">
        <v>2306</v>
      </c>
      <c r="BF105" s="9">
        <v>1700000</v>
      </c>
      <c r="BG105" s="12" t="s">
        <v>2306</v>
      </c>
      <c r="BH105" s="9">
        <v>190858</v>
      </c>
      <c r="BI105" s="12" t="s">
        <v>2306</v>
      </c>
      <c r="BJ105" s="12" t="s">
        <v>2306</v>
      </c>
      <c r="BK105" s="12" t="s">
        <v>2306</v>
      </c>
      <c r="BL105" s="12" t="s">
        <v>2306</v>
      </c>
      <c r="BM105" s="12" t="s">
        <v>2306</v>
      </c>
      <c r="BN105" s="9">
        <v>4470000</v>
      </c>
      <c r="BO105" s="12" t="s">
        <v>2306</v>
      </c>
      <c r="BP105" s="9">
        <v>270000</v>
      </c>
      <c r="BQ105" s="12" t="s">
        <v>2306</v>
      </c>
      <c r="BR105" s="9">
        <v>4200000</v>
      </c>
      <c r="BS105" s="12" t="s">
        <v>2306</v>
      </c>
      <c r="BT105" s="12" t="s">
        <v>2306</v>
      </c>
      <c r="BU105" s="12" t="s">
        <v>2306</v>
      </c>
      <c r="BV105" s="12" t="s">
        <v>2306</v>
      </c>
      <c r="BW105" s="12" t="s">
        <v>2306</v>
      </c>
      <c r="BX105" s="12" t="s">
        <v>2306</v>
      </c>
      <c r="BY105" s="12" t="s">
        <v>2306</v>
      </c>
      <c r="BZ105" s="12" t="s">
        <v>2306</v>
      </c>
      <c r="CA105" s="9">
        <v>39448707</v>
      </c>
      <c r="CB105" s="9">
        <v>514278.5</v>
      </c>
      <c r="CC105" s="9">
        <v>1537098</v>
      </c>
      <c r="CD105" s="9">
        <v>7357111</v>
      </c>
      <c r="CE105" s="9">
        <v>27318192.53</v>
      </c>
      <c r="CF105" s="12" t="s">
        <v>2306</v>
      </c>
      <c r="CG105" s="12" t="s">
        <v>2306</v>
      </c>
      <c r="CH105" s="12" t="s">
        <v>2306</v>
      </c>
      <c r="CI105" s="12" t="s">
        <v>2306</v>
      </c>
      <c r="CJ105" s="12" t="s">
        <v>2306</v>
      </c>
      <c r="CK105" s="12" t="s">
        <v>2306</v>
      </c>
      <c r="CL105" s="12" t="s">
        <v>2306</v>
      </c>
      <c r="CM105" s="9">
        <v>2683492.97</v>
      </c>
      <c r="CN105" s="12" t="s">
        <v>2306</v>
      </c>
      <c r="CO105" s="12" t="s">
        <v>2306</v>
      </c>
      <c r="CP105" s="12" t="s">
        <v>2306</v>
      </c>
      <c r="CQ105" s="9">
        <v>38534</v>
      </c>
      <c r="CR105" s="12" t="s">
        <v>2306</v>
      </c>
      <c r="CS105" s="12" t="s">
        <v>2306</v>
      </c>
      <c r="CT105" s="12" t="s">
        <v>2306</v>
      </c>
      <c r="CU105" s="9">
        <v>139909668.8</v>
      </c>
      <c r="CV105" s="9">
        <v>65600000</v>
      </c>
      <c r="CW105" s="12" t="s">
        <v>2306</v>
      </c>
      <c r="CX105" s="9">
        <v>73704397</v>
      </c>
      <c r="CY105" s="12" t="s">
        <v>2306</v>
      </c>
      <c r="CZ105" s="9">
        <v>605271.8</v>
      </c>
      <c r="DA105" s="12" t="s">
        <v>2306</v>
      </c>
      <c r="DB105" s="12" t="s">
        <v>2306</v>
      </c>
      <c r="DC105" s="12" t="s">
        <v>2306</v>
      </c>
      <c r="DD105" s="12" t="s">
        <v>2306</v>
      </c>
      <c r="DE105" s="12" t="s">
        <v>2306</v>
      </c>
      <c r="DF105" s="12" t="s">
        <v>2306</v>
      </c>
      <c r="DG105" s="12" t="s">
        <v>2306</v>
      </c>
      <c r="DH105" s="12" t="s">
        <v>2306</v>
      </c>
      <c r="DI105" s="12" t="s">
        <v>2306</v>
      </c>
      <c r="DJ105" s="17" t="s">
        <v>2306</v>
      </c>
    </row>
    <row r="106" s="1" customFormat="1" ht="15.4" customHeight="1" spans="1:114">
      <c r="A106" s="10" t="s">
        <v>2952</v>
      </c>
      <c r="B106" s="11"/>
      <c r="C106" s="11"/>
      <c r="D106" s="11" t="s">
        <v>2953</v>
      </c>
      <c r="E106" s="9">
        <v>485563980.33</v>
      </c>
      <c r="F106" s="9">
        <v>184449714.31</v>
      </c>
      <c r="G106" s="9">
        <v>103579374.28</v>
      </c>
      <c r="H106" s="9">
        <v>30202890.98</v>
      </c>
      <c r="I106" s="9">
        <v>8456861</v>
      </c>
      <c r="J106" s="9">
        <v>381753</v>
      </c>
      <c r="K106" s="9">
        <v>295191.97</v>
      </c>
      <c r="L106" s="9">
        <v>11753749.78</v>
      </c>
      <c r="M106" s="9">
        <v>2156878.34</v>
      </c>
      <c r="N106" s="9">
        <v>5937789.55</v>
      </c>
      <c r="O106" s="9">
        <v>5465.18</v>
      </c>
      <c r="P106" s="9">
        <v>1141591.63</v>
      </c>
      <c r="Q106" s="9">
        <v>8952554.74</v>
      </c>
      <c r="R106" s="12" t="s">
        <v>2306</v>
      </c>
      <c r="S106" s="9">
        <v>11585613.86</v>
      </c>
      <c r="T106" s="9">
        <v>109790124.35</v>
      </c>
      <c r="U106" s="9">
        <v>43301410.37</v>
      </c>
      <c r="V106" s="9">
        <v>1535523.2</v>
      </c>
      <c r="W106" s="12" t="s">
        <v>2306</v>
      </c>
      <c r="X106" s="9">
        <v>77200</v>
      </c>
      <c r="Y106" s="9">
        <v>30454.21</v>
      </c>
      <c r="Z106" s="9">
        <v>1060339.26</v>
      </c>
      <c r="AA106" s="9">
        <v>29438</v>
      </c>
      <c r="AB106" s="9">
        <v>18352</v>
      </c>
      <c r="AC106" s="9">
        <v>710283.1</v>
      </c>
      <c r="AD106" s="9">
        <v>4333116.37</v>
      </c>
      <c r="AE106" s="12" t="s">
        <v>2306</v>
      </c>
      <c r="AF106" s="9">
        <v>14741181.31</v>
      </c>
      <c r="AG106" s="9">
        <v>2236048</v>
      </c>
      <c r="AH106" s="9">
        <v>1460096.46</v>
      </c>
      <c r="AI106" s="9">
        <v>319140.2</v>
      </c>
      <c r="AJ106" s="9">
        <v>762100.36</v>
      </c>
      <c r="AK106" s="9">
        <v>6504550</v>
      </c>
      <c r="AL106" s="9">
        <v>711483</v>
      </c>
      <c r="AM106" s="12" t="s">
        <v>2306</v>
      </c>
      <c r="AN106" s="9">
        <v>10807568.69</v>
      </c>
      <c r="AO106" s="9">
        <v>7099058.86</v>
      </c>
      <c r="AP106" s="9">
        <v>300656</v>
      </c>
      <c r="AQ106" s="9">
        <v>324155</v>
      </c>
      <c r="AR106" s="9">
        <v>513935.8</v>
      </c>
      <c r="AS106" s="9">
        <v>2915699.68</v>
      </c>
      <c r="AT106" s="12" t="s">
        <v>2306</v>
      </c>
      <c r="AU106" s="9">
        <v>9998334.48</v>
      </c>
      <c r="AV106" s="9">
        <v>7495765.87</v>
      </c>
      <c r="AW106" s="12" t="s">
        <v>2306</v>
      </c>
      <c r="AX106" s="9">
        <v>46760</v>
      </c>
      <c r="AY106" s="12" t="s">
        <v>2306</v>
      </c>
      <c r="AZ106" s="9">
        <v>650000</v>
      </c>
      <c r="BA106" s="9">
        <v>4908147.87</v>
      </c>
      <c r="BB106" s="12" t="s">
        <v>2306</v>
      </c>
      <c r="BC106" s="12" t="s">
        <v>2306</v>
      </c>
      <c r="BD106" s="12" t="s">
        <v>2306</v>
      </c>
      <c r="BE106" s="12" t="s">
        <v>2306</v>
      </c>
      <c r="BF106" s="9">
        <v>1700000</v>
      </c>
      <c r="BG106" s="12" t="s">
        <v>2306</v>
      </c>
      <c r="BH106" s="9">
        <v>190858</v>
      </c>
      <c r="BI106" s="12" t="s">
        <v>2306</v>
      </c>
      <c r="BJ106" s="12" t="s">
        <v>2306</v>
      </c>
      <c r="BK106" s="12" t="s">
        <v>2306</v>
      </c>
      <c r="BL106" s="12" t="s">
        <v>2306</v>
      </c>
      <c r="BM106" s="12" t="s">
        <v>2306</v>
      </c>
      <c r="BN106" s="9">
        <v>4470000</v>
      </c>
      <c r="BO106" s="12" t="s">
        <v>2306</v>
      </c>
      <c r="BP106" s="9">
        <v>270000</v>
      </c>
      <c r="BQ106" s="12" t="s">
        <v>2306</v>
      </c>
      <c r="BR106" s="9">
        <v>4200000</v>
      </c>
      <c r="BS106" s="12" t="s">
        <v>2306</v>
      </c>
      <c r="BT106" s="12" t="s">
        <v>2306</v>
      </c>
      <c r="BU106" s="12" t="s">
        <v>2306</v>
      </c>
      <c r="BV106" s="12" t="s">
        <v>2306</v>
      </c>
      <c r="BW106" s="12" t="s">
        <v>2306</v>
      </c>
      <c r="BX106" s="12" t="s">
        <v>2306</v>
      </c>
      <c r="BY106" s="12" t="s">
        <v>2306</v>
      </c>
      <c r="BZ106" s="12" t="s">
        <v>2306</v>
      </c>
      <c r="CA106" s="9">
        <v>39448707</v>
      </c>
      <c r="CB106" s="9">
        <v>514278.5</v>
      </c>
      <c r="CC106" s="9">
        <v>1537098</v>
      </c>
      <c r="CD106" s="9">
        <v>7357111</v>
      </c>
      <c r="CE106" s="9">
        <v>27318192.53</v>
      </c>
      <c r="CF106" s="12" t="s">
        <v>2306</v>
      </c>
      <c r="CG106" s="12" t="s">
        <v>2306</v>
      </c>
      <c r="CH106" s="12" t="s">
        <v>2306</v>
      </c>
      <c r="CI106" s="12" t="s">
        <v>2306</v>
      </c>
      <c r="CJ106" s="12" t="s">
        <v>2306</v>
      </c>
      <c r="CK106" s="12" t="s">
        <v>2306</v>
      </c>
      <c r="CL106" s="12" t="s">
        <v>2306</v>
      </c>
      <c r="CM106" s="9">
        <v>2683492.97</v>
      </c>
      <c r="CN106" s="12" t="s">
        <v>2306</v>
      </c>
      <c r="CO106" s="12" t="s">
        <v>2306</v>
      </c>
      <c r="CP106" s="12" t="s">
        <v>2306</v>
      </c>
      <c r="CQ106" s="9">
        <v>38534</v>
      </c>
      <c r="CR106" s="12" t="s">
        <v>2306</v>
      </c>
      <c r="CS106" s="12" t="s">
        <v>2306</v>
      </c>
      <c r="CT106" s="12" t="s">
        <v>2306</v>
      </c>
      <c r="CU106" s="9">
        <v>139909668.8</v>
      </c>
      <c r="CV106" s="9">
        <v>65600000</v>
      </c>
      <c r="CW106" s="12" t="s">
        <v>2306</v>
      </c>
      <c r="CX106" s="9">
        <v>73704397</v>
      </c>
      <c r="CY106" s="12" t="s">
        <v>2306</v>
      </c>
      <c r="CZ106" s="9">
        <v>605271.8</v>
      </c>
      <c r="DA106" s="12" t="s">
        <v>2306</v>
      </c>
      <c r="DB106" s="12" t="s">
        <v>2306</v>
      </c>
      <c r="DC106" s="12" t="s">
        <v>2306</v>
      </c>
      <c r="DD106" s="12" t="s">
        <v>2306</v>
      </c>
      <c r="DE106" s="12" t="s">
        <v>2306</v>
      </c>
      <c r="DF106" s="12" t="s">
        <v>2306</v>
      </c>
      <c r="DG106" s="12" t="s">
        <v>2306</v>
      </c>
      <c r="DH106" s="12" t="s">
        <v>2306</v>
      </c>
      <c r="DI106" s="12" t="s">
        <v>2306</v>
      </c>
      <c r="DJ106" s="17" t="s">
        <v>2306</v>
      </c>
    </row>
    <row r="107" s="1" customFormat="1" ht="15.4" customHeight="1" spans="1:114">
      <c r="A107" s="10" t="s">
        <v>2954</v>
      </c>
      <c r="B107" s="11"/>
      <c r="C107" s="11"/>
      <c r="D107" s="11" t="s">
        <v>856</v>
      </c>
      <c r="E107" s="9">
        <v>27468013.85</v>
      </c>
      <c r="F107" s="9">
        <v>11552.55</v>
      </c>
      <c r="G107" s="12" t="s">
        <v>2306</v>
      </c>
      <c r="H107" s="12" t="s">
        <v>2306</v>
      </c>
      <c r="I107" s="12" t="s">
        <v>2306</v>
      </c>
      <c r="J107" s="12" t="s">
        <v>2306</v>
      </c>
      <c r="K107" s="12" t="s">
        <v>2306</v>
      </c>
      <c r="L107" s="9">
        <v>11552.55</v>
      </c>
      <c r="M107" s="12" t="s">
        <v>2306</v>
      </c>
      <c r="N107" s="12" t="s">
        <v>2306</v>
      </c>
      <c r="O107" s="12" t="s">
        <v>2306</v>
      </c>
      <c r="P107" s="12" t="s">
        <v>2306</v>
      </c>
      <c r="Q107" s="12" t="s">
        <v>2306</v>
      </c>
      <c r="R107" s="12" t="s">
        <v>2306</v>
      </c>
      <c r="S107" s="12" t="s">
        <v>2306</v>
      </c>
      <c r="T107" s="9">
        <v>24169822.99</v>
      </c>
      <c r="U107" s="9">
        <v>3878067.27</v>
      </c>
      <c r="V107" s="9">
        <v>38251</v>
      </c>
      <c r="W107" s="9">
        <v>44029</v>
      </c>
      <c r="X107" s="12" t="s">
        <v>2306</v>
      </c>
      <c r="Y107" s="12" t="s">
        <v>2306</v>
      </c>
      <c r="Z107" s="12" t="s">
        <v>2306</v>
      </c>
      <c r="AA107" s="9">
        <v>25681</v>
      </c>
      <c r="AB107" s="12" t="s">
        <v>2306</v>
      </c>
      <c r="AC107" s="12" t="s">
        <v>2306</v>
      </c>
      <c r="AD107" s="9">
        <v>5951961.15</v>
      </c>
      <c r="AE107" s="12" t="s">
        <v>2306</v>
      </c>
      <c r="AF107" s="9">
        <v>365170.29</v>
      </c>
      <c r="AG107" s="9">
        <v>1848852</v>
      </c>
      <c r="AH107" s="9">
        <v>114019</v>
      </c>
      <c r="AI107" s="9">
        <v>139164.5</v>
      </c>
      <c r="AJ107" s="9">
        <v>78216</v>
      </c>
      <c r="AK107" s="9">
        <v>440901.79</v>
      </c>
      <c r="AL107" s="12" t="s">
        <v>2306</v>
      </c>
      <c r="AM107" s="12" t="s">
        <v>2306</v>
      </c>
      <c r="AN107" s="12" t="s">
        <v>2306</v>
      </c>
      <c r="AO107" s="9">
        <v>4590932.2</v>
      </c>
      <c r="AP107" s="12" t="s">
        <v>2306</v>
      </c>
      <c r="AQ107" s="12" t="s">
        <v>2306</v>
      </c>
      <c r="AR107" s="9">
        <v>6437044.83</v>
      </c>
      <c r="AS107" s="9">
        <v>135363</v>
      </c>
      <c r="AT107" s="12" t="s">
        <v>2306</v>
      </c>
      <c r="AU107" s="9">
        <v>82169.96</v>
      </c>
      <c r="AV107" s="9">
        <v>276052</v>
      </c>
      <c r="AW107" s="12" t="s">
        <v>2306</v>
      </c>
      <c r="AX107" s="12" t="s">
        <v>2306</v>
      </c>
      <c r="AY107" s="12" t="s">
        <v>2306</v>
      </c>
      <c r="AZ107" s="9">
        <v>44415.96</v>
      </c>
      <c r="BA107" s="9">
        <v>231636.04</v>
      </c>
      <c r="BB107" s="12" t="s">
        <v>2306</v>
      </c>
      <c r="BC107" s="12" t="s">
        <v>2306</v>
      </c>
      <c r="BD107" s="12" t="s">
        <v>2306</v>
      </c>
      <c r="BE107" s="12" t="s">
        <v>2306</v>
      </c>
      <c r="BF107" s="12" t="s">
        <v>2306</v>
      </c>
      <c r="BG107" s="12" t="s">
        <v>2306</v>
      </c>
      <c r="BH107" s="12" t="s">
        <v>2306</v>
      </c>
      <c r="BI107" s="12" t="s">
        <v>2306</v>
      </c>
      <c r="BJ107" s="12" t="s">
        <v>2306</v>
      </c>
      <c r="BK107" s="12" t="s">
        <v>2306</v>
      </c>
      <c r="BL107" s="12" t="s">
        <v>2306</v>
      </c>
      <c r="BM107" s="12" t="s">
        <v>2306</v>
      </c>
      <c r="BN107" s="9">
        <v>250000</v>
      </c>
      <c r="BO107" s="9">
        <v>250000</v>
      </c>
      <c r="BP107" s="12" t="s">
        <v>2306</v>
      </c>
      <c r="BQ107" s="12" t="s">
        <v>2306</v>
      </c>
      <c r="BR107" s="12" t="s">
        <v>2306</v>
      </c>
      <c r="BS107" s="12" t="s">
        <v>2306</v>
      </c>
      <c r="BT107" s="12" t="s">
        <v>2306</v>
      </c>
      <c r="BU107" s="12" t="s">
        <v>2306</v>
      </c>
      <c r="BV107" s="12" t="s">
        <v>2306</v>
      </c>
      <c r="BW107" s="12" t="s">
        <v>2306</v>
      </c>
      <c r="BX107" s="12" t="s">
        <v>2306</v>
      </c>
      <c r="BY107" s="12" t="s">
        <v>2306</v>
      </c>
      <c r="BZ107" s="12" t="s">
        <v>2306</v>
      </c>
      <c r="CA107" s="9">
        <v>2760586.31</v>
      </c>
      <c r="CB107" s="12" t="s">
        <v>2306</v>
      </c>
      <c r="CC107" s="9">
        <v>2489459.5</v>
      </c>
      <c r="CD107" s="12" t="s">
        <v>2306</v>
      </c>
      <c r="CE107" s="9">
        <v>271126.81</v>
      </c>
      <c r="CF107" s="12" t="s">
        <v>2306</v>
      </c>
      <c r="CG107" s="12" t="s">
        <v>2306</v>
      </c>
      <c r="CH107" s="12" t="s">
        <v>2306</v>
      </c>
      <c r="CI107" s="12" t="s">
        <v>2306</v>
      </c>
      <c r="CJ107" s="12" t="s">
        <v>2306</v>
      </c>
      <c r="CK107" s="12" t="s">
        <v>2306</v>
      </c>
      <c r="CL107" s="12" t="s">
        <v>2306</v>
      </c>
      <c r="CM107" s="12" t="s">
        <v>2306</v>
      </c>
      <c r="CN107" s="12" t="s">
        <v>2306</v>
      </c>
      <c r="CO107" s="12" t="s">
        <v>2306</v>
      </c>
      <c r="CP107" s="12" t="s">
        <v>2306</v>
      </c>
      <c r="CQ107" s="12" t="s">
        <v>2306</v>
      </c>
      <c r="CR107" s="12" t="s">
        <v>2306</v>
      </c>
      <c r="CS107" s="12" t="s">
        <v>2306</v>
      </c>
      <c r="CT107" s="12" t="s">
        <v>2306</v>
      </c>
      <c r="CU107" s="12" t="s">
        <v>2306</v>
      </c>
      <c r="CV107" s="12" t="s">
        <v>2306</v>
      </c>
      <c r="CW107" s="12" t="s">
        <v>2306</v>
      </c>
      <c r="CX107" s="12" t="s">
        <v>2306</v>
      </c>
      <c r="CY107" s="12" t="s">
        <v>2306</v>
      </c>
      <c r="CZ107" s="12" t="s">
        <v>2306</v>
      </c>
      <c r="DA107" s="12" t="s">
        <v>2306</v>
      </c>
      <c r="DB107" s="12" t="s">
        <v>2306</v>
      </c>
      <c r="DC107" s="12" t="s">
        <v>2306</v>
      </c>
      <c r="DD107" s="12" t="s">
        <v>2306</v>
      </c>
      <c r="DE107" s="12" t="s">
        <v>2306</v>
      </c>
      <c r="DF107" s="12" t="s">
        <v>2306</v>
      </c>
      <c r="DG107" s="12" t="s">
        <v>2306</v>
      </c>
      <c r="DH107" s="12" t="s">
        <v>2306</v>
      </c>
      <c r="DI107" s="12" t="s">
        <v>2306</v>
      </c>
      <c r="DJ107" s="17" t="s">
        <v>2306</v>
      </c>
    </row>
    <row r="108" s="1" customFormat="1" ht="15.4" customHeight="1" spans="1:114">
      <c r="A108" s="10" t="s">
        <v>2955</v>
      </c>
      <c r="B108" s="11"/>
      <c r="C108" s="11"/>
      <c r="D108" s="11" t="s">
        <v>2956</v>
      </c>
      <c r="E108" s="9">
        <v>24634570.49</v>
      </c>
      <c r="F108" s="9">
        <v>11552.55</v>
      </c>
      <c r="G108" s="12" t="s">
        <v>2306</v>
      </c>
      <c r="H108" s="12" t="s">
        <v>2306</v>
      </c>
      <c r="I108" s="12" t="s">
        <v>2306</v>
      </c>
      <c r="J108" s="12" t="s">
        <v>2306</v>
      </c>
      <c r="K108" s="12" t="s">
        <v>2306</v>
      </c>
      <c r="L108" s="9">
        <v>11552.55</v>
      </c>
      <c r="M108" s="12" t="s">
        <v>2306</v>
      </c>
      <c r="N108" s="12" t="s">
        <v>2306</v>
      </c>
      <c r="O108" s="12" t="s">
        <v>2306</v>
      </c>
      <c r="P108" s="12" t="s">
        <v>2306</v>
      </c>
      <c r="Q108" s="12" t="s">
        <v>2306</v>
      </c>
      <c r="R108" s="12" t="s">
        <v>2306</v>
      </c>
      <c r="S108" s="12" t="s">
        <v>2306</v>
      </c>
      <c r="T108" s="9">
        <v>22346430.67</v>
      </c>
      <c r="U108" s="9">
        <v>3749694.2</v>
      </c>
      <c r="V108" s="12" t="s">
        <v>2306</v>
      </c>
      <c r="W108" s="12" t="s">
        <v>2306</v>
      </c>
      <c r="X108" s="12" t="s">
        <v>2306</v>
      </c>
      <c r="Y108" s="12" t="s">
        <v>2306</v>
      </c>
      <c r="Z108" s="12" t="s">
        <v>2306</v>
      </c>
      <c r="AA108" s="12" t="s">
        <v>2306</v>
      </c>
      <c r="AB108" s="12" t="s">
        <v>2306</v>
      </c>
      <c r="AC108" s="12" t="s">
        <v>2306</v>
      </c>
      <c r="AD108" s="9">
        <v>5538084.15</v>
      </c>
      <c r="AE108" s="12" t="s">
        <v>2306</v>
      </c>
      <c r="AF108" s="12" t="s">
        <v>2306</v>
      </c>
      <c r="AG108" s="9">
        <v>1848852</v>
      </c>
      <c r="AH108" s="12" t="s">
        <v>2306</v>
      </c>
      <c r="AI108" s="9">
        <v>17870.5</v>
      </c>
      <c r="AJ108" s="9">
        <v>43000</v>
      </c>
      <c r="AK108" s="9">
        <v>440901.79</v>
      </c>
      <c r="AL108" s="12" t="s">
        <v>2306</v>
      </c>
      <c r="AM108" s="12" t="s">
        <v>2306</v>
      </c>
      <c r="AN108" s="12" t="s">
        <v>2306</v>
      </c>
      <c r="AO108" s="9">
        <v>4336281.2</v>
      </c>
      <c r="AP108" s="12" t="s">
        <v>2306</v>
      </c>
      <c r="AQ108" s="12" t="s">
        <v>2306</v>
      </c>
      <c r="AR108" s="9">
        <v>6371746.83</v>
      </c>
      <c r="AS108" s="12" t="s">
        <v>2306</v>
      </c>
      <c r="AT108" s="12" t="s">
        <v>2306</v>
      </c>
      <c r="AU108" s="12" t="s">
        <v>2306</v>
      </c>
      <c r="AV108" s="9">
        <v>100467.96</v>
      </c>
      <c r="AW108" s="12" t="s">
        <v>2306</v>
      </c>
      <c r="AX108" s="12" t="s">
        <v>2306</v>
      </c>
      <c r="AY108" s="12" t="s">
        <v>2306</v>
      </c>
      <c r="AZ108" s="9">
        <v>44415.96</v>
      </c>
      <c r="BA108" s="9">
        <v>56052</v>
      </c>
      <c r="BB108" s="12" t="s">
        <v>2306</v>
      </c>
      <c r="BC108" s="12" t="s">
        <v>2306</v>
      </c>
      <c r="BD108" s="12" t="s">
        <v>2306</v>
      </c>
      <c r="BE108" s="12" t="s">
        <v>2306</v>
      </c>
      <c r="BF108" s="12" t="s">
        <v>2306</v>
      </c>
      <c r="BG108" s="12" t="s">
        <v>2306</v>
      </c>
      <c r="BH108" s="12" t="s">
        <v>2306</v>
      </c>
      <c r="BI108" s="12" t="s">
        <v>2306</v>
      </c>
      <c r="BJ108" s="12" t="s">
        <v>2306</v>
      </c>
      <c r="BK108" s="12" t="s">
        <v>2306</v>
      </c>
      <c r="BL108" s="12" t="s">
        <v>2306</v>
      </c>
      <c r="BM108" s="12" t="s">
        <v>2306</v>
      </c>
      <c r="BN108" s="9">
        <v>250000</v>
      </c>
      <c r="BO108" s="9">
        <v>250000</v>
      </c>
      <c r="BP108" s="12" t="s">
        <v>2306</v>
      </c>
      <c r="BQ108" s="12" t="s">
        <v>2306</v>
      </c>
      <c r="BR108" s="12" t="s">
        <v>2306</v>
      </c>
      <c r="BS108" s="12" t="s">
        <v>2306</v>
      </c>
      <c r="BT108" s="12" t="s">
        <v>2306</v>
      </c>
      <c r="BU108" s="12" t="s">
        <v>2306</v>
      </c>
      <c r="BV108" s="12" t="s">
        <v>2306</v>
      </c>
      <c r="BW108" s="12" t="s">
        <v>2306</v>
      </c>
      <c r="BX108" s="12" t="s">
        <v>2306</v>
      </c>
      <c r="BY108" s="12" t="s">
        <v>2306</v>
      </c>
      <c r="BZ108" s="12" t="s">
        <v>2306</v>
      </c>
      <c r="CA108" s="9">
        <v>1926119.31</v>
      </c>
      <c r="CB108" s="12" t="s">
        <v>2306</v>
      </c>
      <c r="CC108" s="9">
        <v>1654992.5</v>
      </c>
      <c r="CD108" s="12" t="s">
        <v>2306</v>
      </c>
      <c r="CE108" s="9">
        <v>271126.81</v>
      </c>
      <c r="CF108" s="12" t="s">
        <v>2306</v>
      </c>
      <c r="CG108" s="12" t="s">
        <v>2306</v>
      </c>
      <c r="CH108" s="12" t="s">
        <v>2306</v>
      </c>
      <c r="CI108" s="12" t="s">
        <v>2306</v>
      </c>
      <c r="CJ108" s="12" t="s">
        <v>2306</v>
      </c>
      <c r="CK108" s="12" t="s">
        <v>2306</v>
      </c>
      <c r="CL108" s="12" t="s">
        <v>2306</v>
      </c>
      <c r="CM108" s="12" t="s">
        <v>2306</v>
      </c>
      <c r="CN108" s="12" t="s">
        <v>2306</v>
      </c>
      <c r="CO108" s="12" t="s">
        <v>2306</v>
      </c>
      <c r="CP108" s="12" t="s">
        <v>2306</v>
      </c>
      <c r="CQ108" s="12" t="s">
        <v>2306</v>
      </c>
      <c r="CR108" s="12" t="s">
        <v>2306</v>
      </c>
      <c r="CS108" s="12" t="s">
        <v>2306</v>
      </c>
      <c r="CT108" s="12" t="s">
        <v>2306</v>
      </c>
      <c r="CU108" s="12" t="s">
        <v>2306</v>
      </c>
      <c r="CV108" s="12" t="s">
        <v>2306</v>
      </c>
      <c r="CW108" s="12" t="s">
        <v>2306</v>
      </c>
      <c r="CX108" s="12" t="s">
        <v>2306</v>
      </c>
      <c r="CY108" s="12" t="s">
        <v>2306</v>
      </c>
      <c r="CZ108" s="12" t="s">
        <v>2306</v>
      </c>
      <c r="DA108" s="12" t="s">
        <v>2306</v>
      </c>
      <c r="DB108" s="12" t="s">
        <v>2306</v>
      </c>
      <c r="DC108" s="12" t="s">
        <v>2306</v>
      </c>
      <c r="DD108" s="12" t="s">
        <v>2306</v>
      </c>
      <c r="DE108" s="12" t="s">
        <v>2306</v>
      </c>
      <c r="DF108" s="12" t="s">
        <v>2306</v>
      </c>
      <c r="DG108" s="12" t="s">
        <v>2306</v>
      </c>
      <c r="DH108" s="12" t="s">
        <v>2306</v>
      </c>
      <c r="DI108" s="12" t="s">
        <v>2306</v>
      </c>
      <c r="DJ108" s="17" t="s">
        <v>2306</v>
      </c>
    </row>
    <row r="109" s="1" customFormat="1" ht="15.4" customHeight="1" spans="1:114">
      <c r="A109" s="10" t="s">
        <v>2957</v>
      </c>
      <c r="B109" s="11"/>
      <c r="C109" s="11"/>
      <c r="D109" s="11" t="s">
        <v>2806</v>
      </c>
      <c r="E109" s="9">
        <v>8516241.46</v>
      </c>
      <c r="F109" s="9">
        <v>11552.55</v>
      </c>
      <c r="G109" s="12" t="s">
        <v>2306</v>
      </c>
      <c r="H109" s="12" t="s">
        <v>2306</v>
      </c>
      <c r="I109" s="12" t="s">
        <v>2306</v>
      </c>
      <c r="J109" s="12" t="s">
        <v>2306</v>
      </c>
      <c r="K109" s="12" t="s">
        <v>2306</v>
      </c>
      <c r="L109" s="9">
        <v>11552.55</v>
      </c>
      <c r="M109" s="12" t="s">
        <v>2306</v>
      </c>
      <c r="N109" s="12" t="s">
        <v>2306</v>
      </c>
      <c r="O109" s="12" t="s">
        <v>2306</v>
      </c>
      <c r="P109" s="12" t="s">
        <v>2306</v>
      </c>
      <c r="Q109" s="12" t="s">
        <v>2306</v>
      </c>
      <c r="R109" s="12" t="s">
        <v>2306</v>
      </c>
      <c r="S109" s="12" t="s">
        <v>2306</v>
      </c>
      <c r="T109" s="9">
        <v>8448636.91</v>
      </c>
      <c r="U109" s="9">
        <v>3129914.71</v>
      </c>
      <c r="V109" s="12" t="s">
        <v>2306</v>
      </c>
      <c r="W109" s="12" t="s">
        <v>2306</v>
      </c>
      <c r="X109" s="12" t="s">
        <v>2306</v>
      </c>
      <c r="Y109" s="12" t="s">
        <v>2306</v>
      </c>
      <c r="Z109" s="12" t="s">
        <v>2306</v>
      </c>
      <c r="AA109" s="12" t="s">
        <v>2306</v>
      </c>
      <c r="AB109" s="12" t="s">
        <v>2306</v>
      </c>
      <c r="AC109" s="12" t="s">
        <v>2306</v>
      </c>
      <c r="AD109" s="9">
        <v>3160777</v>
      </c>
      <c r="AE109" s="12" t="s">
        <v>2306</v>
      </c>
      <c r="AF109" s="12" t="s">
        <v>2306</v>
      </c>
      <c r="AG109" s="9">
        <v>1848852</v>
      </c>
      <c r="AH109" s="12" t="s">
        <v>2306</v>
      </c>
      <c r="AI109" s="9">
        <v>11134.5</v>
      </c>
      <c r="AJ109" s="12" t="s">
        <v>2306</v>
      </c>
      <c r="AK109" s="12" t="s">
        <v>2306</v>
      </c>
      <c r="AL109" s="12" t="s">
        <v>2306</v>
      </c>
      <c r="AM109" s="12" t="s">
        <v>2306</v>
      </c>
      <c r="AN109" s="12" t="s">
        <v>2306</v>
      </c>
      <c r="AO109" s="9">
        <v>73486.5</v>
      </c>
      <c r="AP109" s="12" t="s">
        <v>2306</v>
      </c>
      <c r="AQ109" s="12" t="s">
        <v>2306</v>
      </c>
      <c r="AR109" s="9">
        <v>224472.2</v>
      </c>
      <c r="AS109" s="12" t="s">
        <v>2306</v>
      </c>
      <c r="AT109" s="12" t="s">
        <v>2306</v>
      </c>
      <c r="AU109" s="12" t="s">
        <v>2306</v>
      </c>
      <c r="AV109" s="9">
        <v>56052</v>
      </c>
      <c r="AW109" s="12" t="s">
        <v>2306</v>
      </c>
      <c r="AX109" s="12" t="s">
        <v>2306</v>
      </c>
      <c r="AY109" s="12" t="s">
        <v>2306</v>
      </c>
      <c r="AZ109" s="12" t="s">
        <v>2306</v>
      </c>
      <c r="BA109" s="9">
        <v>56052</v>
      </c>
      <c r="BB109" s="12" t="s">
        <v>2306</v>
      </c>
      <c r="BC109" s="12" t="s">
        <v>2306</v>
      </c>
      <c r="BD109" s="12" t="s">
        <v>2306</v>
      </c>
      <c r="BE109" s="12" t="s">
        <v>2306</v>
      </c>
      <c r="BF109" s="12" t="s">
        <v>2306</v>
      </c>
      <c r="BG109" s="12" t="s">
        <v>2306</v>
      </c>
      <c r="BH109" s="12" t="s">
        <v>2306</v>
      </c>
      <c r="BI109" s="12" t="s">
        <v>2306</v>
      </c>
      <c r="BJ109" s="12" t="s">
        <v>2306</v>
      </c>
      <c r="BK109" s="12" t="s">
        <v>2306</v>
      </c>
      <c r="BL109" s="12" t="s">
        <v>2306</v>
      </c>
      <c r="BM109" s="12" t="s">
        <v>2306</v>
      </c>
      <c r="BN109" s="12" t="s">
        <v>2306</v>
      </c>
      <c r="BO109" s="12" t="s">
        <v>2306</v>
      </c>
      <c r="BP109" s="12" t="s">
        <v>2306</v>
      </c>
      <c r="BQ109" s="12" t="s">
        <v>2306</v>
      </c>
      <c r="BR109" s="12" t="s">
        <v>2306</v>
      </c>
      <c r="BS109" s="12" t="s">
        <v>2306</v>
      </c>
      <c r="BT109" s="12" t="s">
        <v>2306</v>
      </c>
      <c r="BU109" s="12" t="s">
        <v>2306</v>
      </c>
      <c r="BV109" s="12" t="s">
        <v>2306</v>
      </c>
      <c r="BW109" s="12" t="s">
        <v>2306</v>
      </c>
      <c r="BX109" s="12" t="s">
        <v>2306</v>
      </c>
      <c r="BY109" s="12" t="s">
        <v>2306</v>
      </c>
      <c r="BZ109" s="12" t="s">
        <v>2306</v>
      </c>
      <c r="CA109" s="12" t="s">
        <v>2306</v>
      </c>
      <c r="CB109" s="12" t="s">
        <v>2306</v>
      </c>
      <c r="CC109" s="12" t="s">
        <v>2306</v>
      </c>
      <c r="CD109" s="12" t="s">
        <v>2306</v>
      </c>
      <c r="CE109" s="12" t="s">
        <v>2306</v>
      </c>
      <c r="CF109" s="12" t="s">
        <v>2306</v>
      </c>
      <c r="CG109" s="12" t="s">
        <v>2306</v>
      </c>
      <c r="CH109" s="12" t="s">
        <v>2306</v>
      </c>
      <c r="CI109" s="12" t="s">
        <v>2306</v>
      </c>
      <c r="CJ109" s="12" t="s">
        <v>2306</v>
      </c>
      <c r="CK109" s="12" t="s">
        <v>2306</v>
      </c>
      <c r="CL109" s="12" t="s">
        <v>2306</v>
      </c>
      <c r="CM109" s="12" t="s">
        <v>2306</v>
      </c>
      <c r="CN109" s="12" t="s">
        <v>2306</v>
      </c>
      <c r="CO109" s="12" t="s">
        <v>2306</v>
      </c>
      <c r="CP109" s="12" t="s">
        <v>2306</v>
      </c>
      <c r="CQ109" s="12" t="s">
        <v>2306</v>
      </c>
      <c r="CR109" s="12" t="s">
        <v>2306</v>
      </c>
      <c r="CS109" s="12" t="s">
        <v>2306</v>
      </c>
      <c r="CT109" s="12" t="s">
        <v>2306</v>
      </c>
      <c r="CU109" s="12" t="s">
        <v>2306</v>
      </c>
      <c r="CV109" s="12" t="s">
        <v>2306</v>
      </c>
      <c r="CW109" s="12" t="s">
        <v>2306</v>
      </c>
      <c r="CX109" s="12" t="s">
        <v>2306</v>
      </c>
      <c r="CY109" s="12" t="s">
        <v>2306</v>
      </c>
      <c r="CZ109" s="12" t="s">
        <v>2306</v>
      </c>
      <c r="DA109" s="12" t="s">
        <v>2306</v>
      </c>
      <c r="DB109" s="12" t="s">
        <v>2306</v>
      </c>
      <c r="DC109" s="12" t="s">
        <v>2306</v>
      </c>
      <c r="DD109" s="12" t="s">
        <v>2306</v>
      </c>
      <c r="DE109" s="12" t="s">
        <v>2306</v>
      </c>
      <c r="DF109" s="12" t="s">
        <v>2306</v>
      </c>
      <c r="DG109" s="12" t="s">
        <v>2306</v>
      </c>
      <c r="DH109" s="12" t="s">
        <v>2306</v>
      </c>
      <c r="DI109" s="12" t="s">
        <v>2306</v>
      </c>
      <c r="DJ109" s="17" t="s">
        <v>2306</v>
      </c>
    </row>
    <row r="110" s="1" customFormat="1" ht="15.4" customHeight="1" spans="1:114">
      <c r="A110" s="10" t="s">
        <v>2958</v>
      </c>
      <c r="B110" s="11"/>
      <c r="C110" s="11"/>
      <c r="D110" s="11" t="s">
        <v>2959</v>
      </c>
      <c r="E110" s="9">
        <v>16118329.03</v>
      </c>
      <c r="F110" s="12" t="s">
        <v>2306</v>
      </c>
      <c r="G110" s="12" t="s">
        <v>2306</v>
      </c>
      <c r="H110" s="12" t="s">
        <v>2306</v>
      </c>
      <c r="I110" s="12" t="s">
        <v>2306</v>
      </c>
      <c r="J110" s="12" t="s">
        <v>2306</v>
      </c>
      <c r="K110" s="12" t="s">
        <v>2306</v>
      </c>
      <c r="L110" s="12" t="s">
        <v>2306</v>
      </c>
      <c r="M110" s="12" t="s">
        <v>2306</v>
      </c>
      <c r="N110" s="12" t="s">
        <v>2306</v>
      </c>
      <c r="O110" s="12" t="s">
        <v>2306</v>
      </c>
      <c r="P110" s="12" t="s">
        <v>2306</v>
      </c>
      <c r="Q110" s="12" t="s">
        <v>2306</v>
      </c>
      <c r="R110" s="12" t="s">
        <v>2306</v>
      </c>
      <c r="S110" s="12" t="s">
        <v>2306</v>
      </c>
      <c r="T110" s="9">
        <v>13897793.76</v>
      </c>
      <c r="U110" s="9">
        <v>619779.49</v>
      </c>
      <c r="V110" s="12" t="s">
        <v>2306</v>
      </c>
      <c r="W110" s="12" t="s">
        <v>2306</v>
      </c>
      <c r="X110" s="12" t="s">
        <v>2306</v>
      </c>
      <c r="Y110" s="12" t="s">
        <v>2306</v>
      </c>
      <c r="Z110" s="12" t="s">
        <v>2306</v>
      </c>
      <c r="AA110" s="12" t="s">
        <v>2306</v>
      </c>
      <c r="AB110" s="12" t="s">
        <v>2306</v>
      </c>
      <c r="AC110" s="12" t="s">
        <v>2306</v>
      </c>
      <c r="AD110" s="9">
        <v>2377307.15</v>
      </c>
      <c r="AE110" s="12" t="s">
        <v>2306</v>
      </c>
      <c r="AF110" s="12" t="s">
        <v>2306</v>
      </c>
      <c r="AG110" s="12" t="s">
        <v>2306</v>
      </c>
      <c r="AH110" s="12" t="s">
        <v>2306</v>
      </c>
      <c r="AI110" s="9">
        <v>6736</v>
      </c>
      <c r="AJ110" s="9">
        <v>43000</v>
      </c>
      <c r="AK110" s="9">
        <v>440901.79</v>
      </c>
      <c r="AL110" s="12" t="s">
        <v>2306</v>
      </c>
      <c r="AM110" s="12" t="s">
        <v>2306</v>
      </c>
      <c r="AN110" s="12" t="s">
        <v>2306</v>
      </c>
      <c r="AO110" s="9">
        <v>4262794.7</v>
      </c>
      <c r="AP110" s="12" t="s">
        <v>2306</v>
      </c>
      <c r="AQ110" s="12" t="s">
        <v>2306</v>
      </c>
      <c r="AR110" s="9">
        <v>6147274.63</v>
      </c>
      <c r="AS110" s="12" t="s">
        <v>2306</v>
      </c>
      <c r="AT110" s="12" t="s">
        <v>2306</v>
      </c>
      <c r="AU110" s="12" t="s">
        <v>2306</v>
      </c>
      <c r="AV110" s="9">
        <v>44415.96</v>
      </c>
      <c r="AW110" s="12" t="s">
        <v>2306</v>
      </c>
      <c r="AX110" s="12" t="s">
        <v>2306</v>
      </c>
      <c r="AY110" s="12" t="s">
        <v>2306</v>
      </c>
      <c r="AZ110" s="9">
        <v>44415.96</v>
      </c>
      <c r="BA110" s="12" t="s">
        <v>2306</v>
      </c>
      <c r="BB110" s="12" t="s">
        <v>2306</v>
      </c>
      <c r="BC110" s="12" t="s">
        <v>2306</v>
      </c>
      <c r="BD110" s="12" t="s">
        <v>2306</v>
      </c>
      <c r="BE110" s="12" t="s">
        <v>2306</v>
      </c>
      <c r="BF110" s="12" t="s">
        <v>2306</v>
      </c>
      <c r="BG110" s="12" t="s">
        <v>2306</v>
      </c>
      <c r="BH110" s="12" t="s">
        <v>2306</v>
      </c>
      <c r="BI110" s="12" t="s">
        <v>2306</v>
      </c>
      <c r="BJ110" s="12" t="s">
        <v>2306</v>
      </c>
      <c r="BK110" s="12" t="s">
        <v>2306</v>
      </c>
      <c r="BL110" s="12" t="s">
        <v>2306</v>
      </c>
      <c r="BM110" s="12" t="s">
        <v>2306</v>
      </c>
      <c r="BN110" s="9">
        <v>250000</v>
      </c>
      <c r="BO110" s="9">
        <v>250000</v>
      </c>
      <c r="BP110" s="12" t="s">
        <v>2306</v>
      </c>
      <c r="BQ110" s="12" t="s">
        <v>2306</v>
      </c>
      <c r="BR110" s="12" t="s">
        <v>2306</v>
      </c>
      <c r="BS110" s="12" t="s">
        <v>2306</v>
      </c>
      <c r="BT110" s="12" t="s">
        <v>2306</v>
      </c>
      <c r="BU110" s="12" t="s">
        <v>2306</v>
      </c>
      <c r="BV110" s="12" t="s">
        <v>2306</v>
      </c>
      <c r="BW110" s="12" t="s">
        <v>2306</v>
      </c>
      <c r="BX110" s="12" t="s">
        <v>2306</v>
      </c>
      <c r="BY110" s="12" t="s">
        <v>2306</v>
      </c>
      <c r="BZ110" s="12" t="s">
        <v>2306</v>
      </c>
      <c r="CA110" s="9">
        <v>1926119.31</v>
      </c>
      <c r="CB110" s="12" t="s">
        <v>2306</v>
      </c>
      <c r="CC110" s="9">
        <v>1654992.5</v>
      </c>
      <c r="CD110" s="12" t="s">
        <v>2306</v>
      </c>
      <c r="CE110" s="9">
        <v>271126.81</v>
      </c>
      <c r="CF110" s="12" t="s">
        <v>2306</v>
      </c>
      <c r="CG110" s="12" t="s">
        <v>2306</v>
      </c>
      <c r="CH110" s="12" t="s">
        <v>2306</v>
      </c>
      <c r="CI110" s="12" t="s">
        <v>2306</v>
      </c>
      <c r="CJ110" s="12" t="s">
        <v>2306</v>
      </c>
      <c r="CK110" s="12" t="s">
        <v>2306</v>
      </c>
      <c r="CL110" s="12" t="s">
        <v>2306</v>
      </c>
      <c r="CM110" s="12" t="s">
        <v>2306</v>
      </c>
      <c r="CN110" s="12" t="s">
        <v>2306</v>
      </c>
      <c r="CO110" s="12" t="s">
        <v>2306</v>
      </c>
      <c r="CP110" s="12" t="s">
        <v>2306</v>
      </c>
      <c r="CQ110" s="12" t="s">
        <v>2306</v>
      </c>
      <c r="CR110" s="12" t="s">
        <v>2306</v>
      </c>
      <c r="CS110" s="12" t="s">
        <v>2306</v>
      </c>
      <c r="CT110" s="12" t="s">
        <v>2306</v>
      </c>
      <c r="CU110" s="12" t="s">
        <v>2306</v>
      </c>
      <c r="CV110" s="12" t="s">
        <v>2306</v>
      </c>
      <c r="CW110" s="12" t="s">
        <v>2306</v>
      </c>
      <c r="CX110" s="12" t="s">
        <v>2306</v>
      </c>
      <c r="CY110" s="12" t="s">
        <v>2306</v>
      </c>
      <c r="CZ110" s="12" t="s">
        <v>2306</v>
      </c>
      <c r="DA110" s="12" t="s">
        <v>2306</v>
      </c>
      <c r="DB110" s="12" t="s">
        <v>2306</v>
      </c>
      <c r="DC110" s="12" t="s">
        <v>2306</v>
      </c>
      <c r="DD110" s="12" t="s">
        <v>2306</v>
      </c>
      <c r="DE110" s="12" t="s">
        <v>2306</v>
      </c>
      <c r="DF110" s="12" t="s">
        <v>2306</v>
      </c>
      <c r="DG110" s="12" t="s">
        <v>2306</v>
      </c>
      <c r="DH110" s="12" t="s">
        <v>2306</v>
      </c>
      <c r="DI110" s="12" t="s">
        <v>2306</v>
      </c>
      <c r="DJ110" s="17" t="s">
        <v>2306</v>
      </c>
    </row>
    <row r="111" s="1" customFormat="1" ht="15.4" customHeight="1" spans="1:114">
      <c r="A111" s="10" t="s">
        <v>2960</v>
      </c>
      <c r="B111" s="11"/>
      <c r="C111" s="11"/>
      <c r="D111" s="11" t="s">
        <v>2961</v>
      </c>
      <c r="E111" s="9">
        <v>2559859.32</v>
      </c>
      <c r="F111" s="12" t="s">
        <v>2306</v>
      </c>
      <c r="G111" s="12" t="s">
        <v>2306</v>
      </c>
      <c r="H111" s="12" t="s">
        <v>2306</v>
      </c>
      <c r="I111" s="12" t="s">
        <v>2306</v>
      </c>
      <c r="J111" s="12" t="s">
        <v>2306</v>
      </c>
      <c r="K111" s="12" t="s">
        <v>2306</v>
      </c>
      <c r="L111" s="12" t="s">
        <v>2306</v>
      </c>
      <c r="M111" s="12" t="s">
        <v>2306</v>
      </c>
      <c r="N111" s="12" t="s">
        <v>2306</v>
      </c>
      <c r="O111" s="12" t="s">
        <v>2306</v>
      </c>
      <c r="P111" s="12" t="s">
        <v>2306</v>
      </c>
      <c r="Q111" s="12" t="s">
        <v>2306</v>
      </c>
      <c r="R111" s="12" t="s">
        <v>2306</v>
      </c>
      <c r="S111" s="12" t="s">
        <v>2306</v>
      </c>
      <c r="T111" s="9">
        <v>1725392.32</v>
      </c>
      <c r="U111" s="9">
        <v>128373.07</v>
      </c>
      <c r="V111" s="9">
        <v>38251</v>
      </c>
      <c r="W111" s="9">
        <v>44029</v>
      </c>
      <c r="X111" s="12" t="s">
        <v>2306</v>
      </c>
      <c r="Y111" s="12" t="s">
        <v>2306</v>
      </c>
      <c r="Z111" s="12" t="s">
        <v>2306</v>
      </c>
      <c r="AA111" s="9">
        <v>25681</v>
      </c>
      <c r="AB111" s="12" t="s">
        <v>2306</v>
      </c>
      <c r="AC111" s="12" t="s">
        <v>2306</v>
      </c>
      <c r="AD111" s="9">
        <v>413877</v>
      </c>
      <c r="AE111" s="12" t="s">
        <v>2306</v>
      </c>
      <c r="AF111" s="9">
        <v>365170.29</v>
      </c>
      <c r="AG111" s="12" t="s">
        <v>2306</v>
      </c>
      <c r="AH111" s="9">
        <v>114019</v>
      </c>
      <c r="AI111" s="9">
        <v>121294</v>
      </c>
      <c r="AJ111" s="9">
        <v>35216</v>
      </c>
      <c r="AK111" s="12" t="s">
        <v>2306</v>
      </c>
      <c r="AL111" s="12" t="s">
        <v>2306</v>
      </c>
      <c r="AM111" s="12" t="s">
        <v>2306</v>
      </c>
      <c r="AN111" s="12" t="s">
        <v>2306</v>
      </c>
      <c r="AO111" s="9">
        <v>156651</v>
      </c>
      <c r="AP111" s="12" t="s">
        <v>2306</v>
      </c>
      <c r="AQ111" s="12" t="s">
        <v>2306</v>
      </c>
      <c r="AR111" s="9">
        <v>65298</v>
      </c>
      <c r="AS111" s="9">
        <v>135363</v>
      </c>
      <c r="AT111" s="12" t="s">
        <v>2306</v>
      </c>
      <c r="AU111" s="9">
        <v>82169.96</v>
      </c>
      <c r="AV111" s="12" t="s">
        <v>2306</v>
      </c>
      <c r="AW111" s="12" t="s">
        <v>2306</v>
      </c>
      <c r="AX111" s="12" t="s">
        <v>2306</v>
      </c>
      <c r="AY111" s="12" t="s">
        <v>2306</v>
      </c>
      <c r="AZ111" s="12" t="s">
        <v>2306</v>
      </c>
      <c r="BA111" s="12" t="s">
        <v>2306</v>
      </c>
      <c r="BB111" s="12" t="s">
        <v>2306</v>
      </c>
      <c r="BC111" s="12" t="s">
        <v>2306</v>
      </c>
      <c r="BD111" s="12" t="s">
        <v>2306</v>
      </c>
      <c r="BE111" s="12" t="s">
        <v>2306</v>
      </c>
      <c r="BF111" s="12" t="s">
        <v>2306</v>
      </c>
      <c r="BG111" s="12" t="s">
        <v>2306</v>
      </c>
      <c r="BH111" s="12" t="s">
        <v>2306</v>
      </c>
      <c r="BI111" s="12" t="s">
        <v>2306</v>
      </c>
      <c r="BJ111" s="12" t="s">
        <v>2306</v>
      </c>
      <c r="BK111" s="12" t="s">
        <v>2306</v>
      </c>
      <c r="BL111" s="12" t="s">
        <v>2306</v>
      </c>
      <c r="BM111" s="12" t="s">
        <v>2306</v>
      </c>
      <c r="BN111" s="12" t="s">
        <v>2306</v>
      </c>
      <c r="BO111" s="12" t="s">
        <v>2306</v>
      </c>
      <c r="BP111" s="12" t="s">
        <v>2306</v>
      </c>
      <c r="BQ111" s="12" t="s">
        <v>2306</v>
      </c>
      <c r="BR111" s="12" t="s">
        <v>2306</v>
      </c>
      <c r="BS111" s="12" t="s">
        <v>2306</v>
      </c>
      <c r="BT111" s="12" t="s">
        <v>2306</v>
      </c>
      <c r="BU111" s="12" t="s">
        <v>2306</v>
      </c>
      <c r="BV111" s="12" t="s">
        <v>2306</v>
      </c>
      <c r="BW111" s="12" t="s">
        <v>2306</v>
      </c>
      <c r="BX111" s="12" t="s">
        <v>2306</v>
      </c>
      <c r="BY111" s="12" t="s">
        <v>2306</v>
      </c>
      <c r="BZ111" s="12" t="s">
        <v>2306</v>
      </c>
      <c r="CA111" s="9">
        <v>834467</v>
      </c>
      <c r="CB111" s="12" t="s">
        <v>2306</v>
      </c>
      <c r="CC111" s="9">
        <v>834467</v>
      </c>
      <c r="CD111" s="12" t="s">
        <v>2306</v>
      </c>
      <c r="CE111" s="12" t="s">
        <v>2306</v>
      </c>
      <c r="CF111" s="12" t="s">
        <v>2306</v>
      </c>
      <c r="CG111" s="12" t="s">
        <v>2306</v>
      </c>
      <c r="CH111" s="12" t="s">
        <v>2306</v>
      </c>
      <c r="CI111" s="12" t="s">
        <v>2306</v>
      </c>
      <c r="CJ111" s="12" t="s">
        <v>2306</v>
      </c>
      <c r="CK111" s="12" t="s">
        <v>2306</v>
      </c>
      <c r="CL111" s="12" t="s">
        <v>2306</v>
      </c>
      <c r="CM111" s="12" t="s">
        <v>2306</v>
      </c>
      <c r="CN111" s="12" t="s">
        <v>2306</v>
      </c>
      <c r="CO111" s="12" t="s">
        <v>2306</v>
      </c>
      <c r="CP111" s="12" t="s">
        <v>2306</v>
      </c>
      <c r="CQ111" s="12" t="s">
        <v>2306</v>
      </c>
      <c r="CR111" s="12" t="s">
        <v>2306</v>
      </c>
      <c r="CS111" s="12" t="s">
        <v>2306</v>
      </c>
      <c r="CT111" s="12" t="s">
        <v>2306</v>
      </c>
      <c r="CU111" s="12" t="s">
        <v>2306</v>
      </c>
      <c r="CV111" s="12" t="s">
        <v>2306</v>
      </c>
      <c r="CW111" s="12" t="s">
        <v>2306</v>
      </c>
      <c r="CX111" s="12" t="s">
        <v>2306</v>
      </c>
      <c r="CY111" s="12" t="s">
        <v>2306</v>
      </c>
      <c r="CZ111" s="12" t="s">
        <v>2306</v>
      </c>
      <c r="DA111" s="12" t="s">
        <v>2306</v>
      </c>
      <c r="DB111" s="12" t="s">
        <v>2306</v>
      </c>
      <c r="DC111" s="12" t="s">
        <v>2306</v>
      </c>
      <c r="DD111" s="12" t="s">
        <v>2306</v>
      </c>
      <c r="DE111" s="12" t="s">
        <v>2306</v>
      </c>
      <c r="DF111" s="12" t="s">
        <v>2306</v>
      </c>
      <c r="DG111" s="12" t="s">
        <v>2306</v>
      </c>
      <c r="DH111" s="12" t="s">
        <v>2306</v>
      </c>
      <c r="DI111" s="12" t="s">
        <v>2306</v>
      </c>
      <c r="DJ111" s="17" t="s">
        <v>2306</v>
      </c>
    </row>
    <row r="112" s="1" customFormat="1" ht="15.4" customHeight="1" spans="1:114">
      <c r="A112" s="10" t="s">
        <v>2962</v>
      </c>
      <c r="B112" s="11"/>
      <c r="C112" s="11"/>
      <c r="D112" s="11" t="s">
        <v>2808</v>
      </c>
      <c r="E112" s="9">
        <v>44029</v>
      </c>
      <c r="F112" s="12" t="s">
        <v>2306</v>
      </c>
      <c r="G112" s="12" t="s">
        <v>2306</v>
      </c>
      <c r="H112" s="12" t="s">
        <v>2306</v>
      </c>
      <c r="I112" s="12" t="s">
        <v>2306</v>
      </c>
      <c r="J112" s="12" t="s">
        <v>2306</v>
      </c>
      <c r="K112" s="12" t="s">
        <v>2306</v>
      </c>
      <c r="L112" s="12" t="s">
        <v>2306</v>
      </c>
      <c r="M112" s="12" t="s">
        <v>2306</v>
      </c>
      <c r="N112" s="12" t="s">
        <v>2306</v>
      </c>
      <c r="O112" s="12" t="s">
        <v>2306</v>
      </c>
      <c r="P112" s="12" t="s">
        <v>2306</v>
      </c>
      <c r="Q112" s="12" t="s">
        <v>2306</v>
      </c>
      <c r="R112" s="12" t="s">
        <v>2306</v>
      </c>
      <c r="S112" s="12" t="s">
        <v>2306</v>
      </c>
      <c r="T112" s="9">
        <v>44029</v>
      </c>
      <c r="U112" s="12" t="s">
        <v>2306</v>
      </c>
      <c r="V112" s="12" t="s">
        <v>2306</v>
      </c>
      <c r="W112" s="9">
        <v>44029</v>
      </c>
      <c r="X112" s="12" t="s">
        <v>2306</v>
      </c>
      <c r="Y112" s="12" t="s">
        <v>2306</v>
      </c>
      <c r="Z112" s="12" t="s">
        <v>2306</v>
      </c>
      <c r="AA112" s="12" t="s">
        <v>2306</v>
      </c>
      <c r="AB112" s="12" t="s">
        <v>2306</v>
      </c>
      <c r="AC112" s="12" t="s">
        <v>2306</v>
      </c>
      <c r="AD112" s="12" t="s">
        <v>2306</v>
      </c>
      <c r="AE112" s="12" t="s">
        <v>2306</v>
      </c>
      <c r="AF112" s="12" t="s">
        <v>2306</v>
      </c>
      <c r="AG112" s="12" t="s">
        <v>2306</v>
      </c>
      <c r="AH112" s="12" t="s">
        <v>2306</v>
      </c>
      <c r="AI112" s="12" t="s">
        <v>2306</v>
      </c>
      <c r="AJ112" s="12" t="s">
        <v>2306</v>
      </c>
      <c r="AK112" s="12" t="s">
        <v>2306</v>
      </c>
      <c r="AL112" s="12" t="s">
        <v>2306</v>
      </c>
      <c r="AM112" s="12" t="s">
        <v>2306</v>
      </c>
      <c r="AN112" s="12" t="s">
        <v>2306</v>
      </c>
      <c r="AO112" s="12" t="s">
        <v>2306</v>
      </c>
      <c r="AP112" s="12" t="s">
        <v>2306</v>
      </c>
      <c r="AQ112" s="12" t="s">
        <v>2306</v>
      </c>
      <c r="AR112" s="12" t="s">
        <v>2306</v>
      </c>
      <c r="AS112" s="12" t="s">
        <v>2306</v>
      </c>
      <c r="AT112" s="12" t="s">
        <v>2306</v>
      </c>
      <c r="AU112" s="12" t="s">
        <v>2306</v>
      </c>
      <c r="AV112" s="12" t="s">
        <v>2306</v>
      </c>
      <c r="AW112" s="12" t="s">
        <v>2306</v>
      </c>
      <c r="AX112" s="12" t="s">
        <v>2306</v>
      </c>
      <c r="AY112" s="12" t="s">
        <v>2306</v>
      </c>
      <c r="AZ112" s="12" t="s">
        <v>2306</v>
      </c>
      <c r="BA112" s="12" t="s">
        <v>2306</v>
      </c>
      <c r="BB112" s="12" t="s">
        <v>2306</v>
      </c>
      <c r="BC112" s="12" t="s">
        <v>2306</v>
      </c>
      <c r="BD112" s="12" t="s">
        <v>2306</v>
      </c>
      <c r="BE112" s="12" t="s">
        <v>2306</v>
      </c>
      <c r="BF112" s="12" t="s">
        <v>2306</v>
      </c>
      <c r="BG112" s="12" t="s">
        <v>2306</v>
      </c>
      <c r="BH112" s="12" t="s">
        <v>2306</v>
      </c>
      <c r="BI112" s="12" t="s">
        <v>2306</v>
      </c>
      <c r="BJ112" s="12" t="s">
        <v>2306</v>
      </c>
      <c r="BK112" s="12" t="s">
        <v>2306</v>
      </c>
      <c r="BL112" s="12" t="s">
        <v>2306</v>
      </c>
      <c r="BM112" s="12" t="s">
        <v>2306</v>
      </c>
      <c r="BN112" s="12" t="s">
        <v>2306</v>
      </c>
      <c r="BO112" s="12" t="s">
        <v>2306</v>
      </c>
      <c r="BP112" s="12" t="s">
        <v>2306</v>
      </c>
      <c r="BQ112" s="12" t="s">
        <v>2306</v>
      </c>
      <c r="BR112" s="12" t="s">
        <v>2306</v>
      </c>
      <c r="BS112" s="12" t="s">
        <v>2306</v>
      </c>
      <c r="BT112" s="12" t="s">
        <v>2306</v>
      </c>
      <c r="BU112" s="12" t="s">
        <v>2306</v>
      </c>
      <c r="BV112" s="12" t="s">
        <v>2306</v>
      </c>
      <c r="BW112" s="12" t="s">
        <v>2306</v>
      </c>
      <c r="BX112" s="12" t="s">
        <v>2306</v>
      </c>
      <c r="BY112" s="12" t="s">
        <v>2306</v>
      </c>
      <c r="BZ112" s="12" t="s">
        <v>2306</v>
      </c>
      <c r="CA112" s="12" t="s">
        <v>2306</v>
      </c>
      <c r="CB112" s="12" t="s">
        <v>2306</v>
      </c>
      <c r="CC112" s="12" t="s">
        <v>2306</v>
      </c>
      <c r="CD112" s="12" t="s">
        <v>2306</v>
      </c>
      <c r="CE112" s="12" t="s">
        <v>2306</v>
      </c>
      <c r="CF112" s="12" t="s">
        <v>2306</v>
      </c>
      <c r="CG112" s="12" t="s">
        <v>2306</v>
      </c>
      <c r="CH112" s="12" t="s">
        <v>2306</v>
      </c>
      <c r="CI112" s="12" t="s">
        <v>2306</v>
      </c>
      <c r="CJ112" s="12" t="s">
        <v>2306</v>
      </c>
      <c r="CK112" s="12" t="s">
        <v>2306</v>
      </c>
      <c r="CL112" s="12" t="s">
        <v>2306</v>
      </c>
      <c r="CM112" s="12" t="s">
        <v>2306</v>
      </c>
      <c r="CN112" s="12" t="s">
        <v>2306</v>
      </c>
      <c r="CO112" s="12" t="s">
        <v>2306</v>
      </c>
      <c r="CP112" s="12" t="s">
        <v>2306</v>
      </c>
      <c r="CQ112" s="12" t="s">
        <v>2306</v>
      </c>
      <c r="CR112" s="12" t="s">
        <v>2306</v>
      </c>
      <c r="CS112" s="12" t="s">
        <v>2306</v>
      </c>
      <c r="CT112" s="12" t="s">
        <v>2306</v>
      </c>
      <c r="CU112" s="12" t="s">
        <v>2306</v>
      </c>
      <c r="CV112" s="12" t="s">
        <v>2306</v>
      </c>
      <c r="CW112" s="12" t="s">
        <v>2306</v>
      </c>
      <c r="CX112" s="12" t="s">
        <v>2306</v>
      </c>
      <c r="CY112" s="12" t="s">
        <v>2306</v>
      </c>
      <c r="CZ112" s="12" t="s">
        <v>2306</v>
      </c>
      <c r="DA112" s="12" t="s">
        <v>2306</v>
      </c>
      <c r="DB112" s="12" t="s">
        <v>2306</v>
      </c>
      <c r="DC112" s="12" t="s">
        <v>2306</v>
      </c>
      <c r="DD112" s="12" t="s">
        <v>2306</v>
      </c>
      <c r="DE112" s="12" t="s">
        <v>2306</v>
      </c>
      <c r="DF112" s="12" t="s">
        <v>2306</v>
      </c>
      <c r="DG112" s="12" t="s">
        <v>2306</v>
      </c>
      <c r="DH112" s="12" t="s">
        <v>2306</v>
      </c>
      <c r="DI112" s="12" t="s">
        <v>2306</v>
      </c>
      <c r="DJ112" s="17" t="s">
        <v>2306</v>
      </c>
    </row>
    <row r="113" s="1" customFormat="1" ht="15.4" customHeight="1" spans="1:114">
      <c r="A113" s="10" t="s">
        <v>2963</v>
      </c>
      <c r="B113" s="11"/>
      <c r="C113" s="11"/>
      <c r="D113" s="11" t="s">
        <v>2824</v>
      </c>
      <c r="E113" s="9">
        <v>1274273.02</v>
      </c>
      <c r="F113" s="12" t="s">
        <v>2306</v>
      </c>
      <c r="G113" s="12" t="s">
        <v>2306</v>
      </c>
      <c r="H113" s="12" t="s">
        <v>2306</v>
      </c>
      <c r="I113" s="12" t="s">
        <v>2306</v>
      </c>
      <c r="J113" s="12" t="s">
        <v>2306</v>
      </c>
      <c r="K113" s="12" t="s">
        <v>2306</v>
      </c>
      <c r="L113" s="12" t="s">
        <v>2306</v>
      </c>
      <c r="M113" s="12" t="s">
        <v>2306</v>
      </c>
      <c r="N113" s="12" t="s">
        <v>2306</v>
      </c>
      <c r="O113" s="12" t="s">
        <v>2306</v>
      </c>
      <c r="P113" s="12" t="s">
        <v>2306</v>
      </c>
      <c r="Q113" s="12" t="s">
        <v>2306</v>
      </c>
      <c r="R113" s="12" t="s">
        <v>2306</v>
      </c>
      <c r="S113" s="12" t="s">
        <v>2306</v>
      </c>
      <c r="T113" s="9">
        <v>929374.02</v>
      </c>
      <c r="U113" s="9">
        <v>32583</v>
      </c>
      <c r="V113" s="9">
        <v>12562</v>
      </c>
      <c r="W113" s="12" t="s">
        <v>2306</v>
      </c>
      <c r="X113" s="12" t="s">
        <v>2306</v>
      </c>
      <c r="Y113" s="12" t="s">
        <v>2306</v>
      </c>
      <c r="Z113" s="12" t="s">
        <v>2306</v>
      </c>
      <c r="AA113" s="12" t="s">
        <v>2306</v>
      </c>
      <c r="AB113" s="12" t="s">
        <v>2306</v>
      </c>
      <c r="AC113" s="12" t="s">
        <v>2306</v>
      </c>
      <c r="AD113" s="9">
        <v>356892</v>
      </c>
      <c r="AE113" s="12" t="s">
        <v>2306</v>
      </c>
      <c r="AF113" s="9">
        <v>186609.02</v>
      </c>
      <c r="AG113" s="12" t="s">
        <v>2306</v>
      </c>
      <c r="AH113" s="9">
        <v>24167</v>
      </c>
      <c r="AI113" s="9">
        <v>62319</v>
      </c>
      <c r="AJ113" s="9">
        <v>35216</v>
      </c>
      <c r="AK113" s="12" t="s">
        <v>2306</v>
      </c>
      <c r="AL113" s="12" t="s">
        <v>2306</v>
      </c>
      <c r="AM113" s="12" t="s">
        <v>2306</v>
      </c>
      <c r="AN113" s="12" t="s">
        <v>2306</v>
      </c>
      <c r="AO113" s="9">
        <v>57895</v>
      </c>
      <c r="AP113" s="12" t="s">
        <v>2306</v>
      </c>
      <c r="AQ113" s="12" t="s">
        <v>2306</v>
      </c>
      <c r="AR113" s="9">
        <v>65298</v>
      </c>
      <c r="AS113" s="9">
        <v>37851</v>
      </c>
      <c r="AT113" s="12" t="s">
        <v>2306</v>
      </c>
      <c r="AU113" s="9">
        <v>57982</v>
      </c>
      <c r="AV113" s="12" t="s">
        <v>2306</v>
      </c>
      <c r="AW113" s="12" t="s">
        <v>2306</v>
      </c>
      <c r="AX113" s="12" t="s">
        <v>2306</v>
      </c>
      <c r="AY113" s="12" t="s">
        <v>2306</v>
      </c>
      <c r="AZ113" s="12" t="s">
        <v>2306</v>
      </c>
      <c r="BA113" s="12" t="s">
        <v>2306</v>
      </c>
      <c r="BB113" s="12" t="s">
        <v>2306</v>
      </c>
      <c r="BC113" s="12" t="s">
        <v>2306</v>
      </c>
      <c r="BD113" s="12" t="s">
        <v>2306</v>
      </c>
      <c r="BE113" s="12" t="s">
        <v>2306</v>
      </c>
      <c r="BF113" s="12" t="s">
        <v>2306</v>
      </c>
      <c r="BG113" s="12" t="s">
        <v>2306</v>
      </c>
      <c r="BH113" s="12" t="s">
        <v>2306</v>
      </c>
      <c r="BI113" s="12" t="s">
        <v>2306</v>
      </c>
      <c r="BJ113" s="12" t="s">
        <v>2306</v>
      </c>
      <c r="BK113" s="12" t="s">
        <v>2306</v>
      </c>
      <c r="BL113" s="12" t="s">
        <v>2306</v>
      </c>
      <c r="BM113" s="12" t="s">
        <v>2306</v>
      </c>
      <c r="BN113" s="12" t="s">
        <v>2306</v>
      </c>
      <c r="BO113" s="12" t="s">
        <v>2306</v>
      </c>
      <c r="BP113" s="12" t="s">
        <v>2306</v>
      </c>
      <c r="BQ113" s="12" t="s">
        <v>2306</v>
      </c>
      <c r="BR113" s="12" t="s">
        <v>2306</v>
      </c>
      <c r="BS113" s="12" t="s">
        <v>2306</v>
      </c>
      <c r="BT113" s="12" t="s">
        <v>2306</v>
      </c>
      <c r="BU113" s="12" t="s">
        <v>2306</v>
      </c>
      <c r="BV113" s="12" t="s">
        <v>2306</v>
      </c>
      <c r="BW113" s="12" t="s">
        <v>2306</v>
      </c>
      <c r="BX113" s="12" t="s">
        <v>2306</v>
      </c>
      <c r="BY113" s="12" t="s">
        <v>2306</v>
      </c>
      <c r="BZ113" s="12" t="s">
        <v>2306</v>
      </c>
      <c r="CA113" s="9">
        <v>344899</v>
      </c>
      <c r="CB113" s="12" t="s">
        <v>2306</v>
      </c>
      <c r="CC113" s="9">
        <v>344899</v>
      </c>
      <c r="CD113" s="12" t="s">
        <v>2306</v>
      </c>
      <c r="CE113" s="12" t="s">
        <v>2306</v>
      </c>
      <c r="CF113" s="12" t="s">
        <v>2306</v>
      </c>
      <c r="CG113" s="12" t="s">
        <v>2306</v>
      </c>
      <c r="CH113" s="12" t="s">
        <v>2306</v>
      </c>
      <c r="CI113" s="12" t="s">
        <v>2306</v>
      </c>
      <c r="CJ113" s="12" t="s">
        <v>2306</v>
      </c>
      <c r="CK113" s="12" t="s">
        <v>2306</v>
      </c>
      <c r="CL113" s="12" t="s">
        <v>2306</v>
      </c>
      <c r="CM113" s="12" t="s">
        <v>2306</v>
      </c>
      <c r="CN113" s="12" t="s">
        <v>2306</v>
      </c>
      <c r="CO113" s="12" t="s">
        <v>2306</v>
      </c>
      <c r="CP113" s="12" t="s">
        <v>2306</v>
      </c>
      <c r="CQ113" s="12" t="s">
        <v>2306</v>
      </c>
      <c r="CR113" s="12" t="s">
        <v>2306</v>
      </c>
      <c r="CS113" s="12" t="s">
        <v>2306</v>
      </c>
      <c r="CT113" s="12" t="s">
        <v>2306</v>
      </c>
      <c r="CU113" s="12" t="s">
        <v>2306</v>
      </c>
      <c r="CV113" s="12" t="s">
        <v>2306</v>
      </c>
      <c r="CW113" s="12" t="s">
        <v>2306</v>
      </c>
      <c r="CX113" s="12" t="s">
        <v>2306</v>
      </c>
      <c r="CY113" s="12" t="s">
        <v>2306</v>
      </c>
      <c r="CZ113" s="12" t="s">
        <v>2306</v>
      </c>
      <c r="DA113" s="12" t="s">
        <v>2306</v>
      </c>
      <c r="DB113" s="12" t="s">
        <v>2306</v>
      </c>
      <c r="DC113" s="12" t="s">
        <v>2306</v>
      </c>
      <c r="DD113" s="12" t="s">
        <v>2306</v>
      </c>
      <c r="DE113" s="12" t="s">
        <v>2306</v>
      </c>
      <c r="DF113" s="12" t="s">
        <v>2306</v>
      </c>
      <c r="DG113" s="12" t="s">
        <v>2306</v>
      </c>
      <c r="DH113" s="12" t="s">
        <v>2306</v>
      </c>
      <c r="DI113" s="12" t="s">
        <v>2306</v>
      </c>
      <c r="DJ113" s="17" t="s">
        <v>2306</v>
      </c>
    </row>
    <row r="114" s="1" customFormat="1" ht="15.4" customHeight="1" spans="1:114">
      <c r="A114" s="10" t="s">
        <v>2964</v>
      </c>
      <c r="B114" s="11"/>
      <c r="C114" s="11"/>
      <c r="D114" s="11" t="s">
        <v>2965</v>
      </c>
      <c r="E114" s="9">
        <v>17318.07</v>
      </c>
      <c r="F114" s="12" t="s">
        <v>2306</v>
      </c>
      <c r="G114" s="12" t="s">
        <v>2306</v>
      </c>
      <c r="H114" s="12" t="s">
        <v>2306</v>
      </c>
      <c r="I114" s="12" t="s">
        <v>2306</v>
      </c>
      <c r="J114" s="12" t="s">
        <v>2306</v>
      </c>
      <c r="K114" s="12" t="s">
        <v>2306</v>
      </c>
      <c r="L114" s="12" t="s">
        <v>2306</v>
      </c>
      <c r="M114" s="12" t="s">
        <v>2306</v>
      </c>
      <c r="N114" s="12" t="s">
        <v>2306</v>
      </c>
      <c r="O114" s="12" t="s">
        <v>2306</v>
      </c>
      <c r="P114" s="12" t="s">
        <v>2306</v>
      </c>
      <c r="Q114" s="12" t="s">
        <v>2306</v>
      </c>
      <c r="R114" s="12" t="s">
        <v>2306</v>
      </c>
      <c r="S114" s="12" t="s">
        <v>2306</v>
      </c>
      <c r="T114" s="9">
        <v>17318.07</v>
      </c>
      <c r="U114" s="9">
        <v>17318.07</v>
      </c>
      <c r="V114" s="12" t="s">
        <v>2306</v>
      </c>
      <c r="W114" s="12" t="s">
        <v>2306</v>
      </c>
      <c r="X114" s="12" t="s">
        <v>2306</v>
      </c>
      <c r="Y114" s="12" t="s">
        <v>2306</v>
      </c>
      <c r="Z114" s="12" t="s">
        <v>2306</v>
      </c>
      <c r="AA114" s="12" t="s">
        <v>2306</v>
      </c>
      <c r="AB114" s="12" t="s">
        <v>2306</v>
      </c>
      <c r="AC114" s="12" t="s">
        <v>2306</v>
      </c>
      <c r="AD114" s="12" t="s">
        <v>2306</v>
      </c>
      <c r="AE114" s="12" t="s">
        <v>2306</v>
      </c>
      <c r="AF114" s="12" t="s">
        <v>2306</v>
      </c>
      <c r="AG114" s="12" t="s">
        <v>2306</v>
      </c>
      <c r="AH114" s="12" t="s">
        <v>2306</v>
      </c>
      <c r="AI114" s="12" t="s">
        <v>2306</v>
      </c>
      <c r="AJ114" s="12" t="s">
        <v>2306</v>
      </c>
      <c r="AK114" s="12" t="s">
        <v>2306</v>
      </c>
      <c r="AL114" s="12" t="s">
        <v>2306</v>
      </c>
      <c r="AM114" s="12" t="s">
        <v>2306</v>
      </c>
      <c r="AN114" s="12" t="s">
        <v>2306</v>
      </c>
      <c r="AO114" s="12" t="s">
        <v>2306</v>
      </c>
      <c r="AP114" s="12" t="s">
        <v>2306</v>
      </c>
      <c r="AQ114" s="12" t="s">
        <v>2306</v>
      </c>
      <c r="AR114" s="12" t="s">
        <v>2306</v>
      </c>
      <c r="AS114" s="12" t="s">
        <v>2306</v>
      </c>
      <c r="AT114" s="12" t="s">
        <v>2306</v>
      </c>
      <c r="AU114" s="12" t="s">
        <v>2306</v>
      </c>
      <c r="AV114" s="12" t="s">
        <v>2306</v>
      </c>
      <c r="AW114" s="12" t="s">
        <v>2306</v>
      </c>
      <c r="AX114" s="12" t="s">
        <v>2306</v>
      </c>
      <c r="AY114" s="12" t="s">
        <v>2306</v>
      </c>
      <c r="AZ114" s="12" t="s">
        <v>2306</v>
      </c>
      <c r="BA114" s="12" t="s">
        <v>2306</v>
      </c>
      <c r="BB114" s="12" t="s">
        <v>2306</v>
      </c>
      <c r="BC114" s="12" t="s">
        <v>2306</v>
      </c>
      <c r="BD114" s="12" t="s">
        <v>2306</v>
      </c>
      <c r="BE114" s="12" t="s">
        <v>2306</v>
      </c>
      <c r="BF114" s="12" t="s">
        <v>2306</v>
      </c>
      <c r="BG114" s="12" t="s">
        <v>2306</v>
      </c>
      <c r="BH114" s="12" t="s">
        <v>2306</v>
      </c>
      <c r="BI114" s="12" t="s">
        <v>2306</v>
      </c>
      <c r="BJ114" s="12" t="s">
        <v>2306</v>
      </c>
      <c r="BK114" s="12" t="s">
        <v>2306</v>
      </c>
      <c r="BL114" s="12" t="s">
        <v>2306</v>
      </c>
      <c r="BM114" s="12" t="s">
        <v>2306</v>
      </c>
      <c r="BN114" s="12" t="s">
        <v>2306</v>
      </c>
      <c r="BO114" s="12" t="s">
        <v>2306</v>
      </c>
      <c r="BP114" s="12" t="s">
        <v>2306</v>
      </c>
      <c r="BQ114" s="12" t="s">
        <v>2306</v>
      </c>
      <c r="BR114" s="12" t="s">
        <v>2306</v>
      </c>
      <c r="BS114" s="12" t="s">
        <v>2306</v>
      </c>
      <c r="BT114" s="12" t="s">
        <v>2306</v>
      </c>
      <c r="BU114" s="12" t="s">
        <v>2306</v>
      </c>
      <c r="BV114" s="12" t="s">
        <v>2306</v>
      </c>
      <c r="BW114" s="12" t="s">
        <v>2306</v>
      </c>
      <c r="BX114" s="12" t="s">
        <v>2306</v>
      </c>
      <c r="BY114" s="12" t="s">
        <v>2306</v>
      </c>
      <c r="BZ114" s="12" t="s">
        <v>2306</v>
      </c>
      <c r="CA114" s="12" t="s">
        <v>2306</v>
      </c>
      <c r="CB114" s="12" t="s">
        <v>2306</v>
      </c>
      <c r="CC114" s="12" t="s">
        <v>2306</v>
      </c>
      <c r="CD114" s="12" t="s">
        <v>2306</v>
      </c>
      <c r="CE114" s="12" t="s">
        <v>2306</v>
      </c>
      <c r="CF114" s="12" t="s">
        <v>2306</v>
      </c>
      <c r="CG114" s="12" t="s">
        <v>2306</v>
      </c>
      <c r="CH114" s="12" t="s">
        <v>2306</v>
      </c>
      <c r="CI114" s="12" t="s">
        <v>2306</v>
      </c>
      <c r="CJ114" s="12" t="s">
        <v>2306</v>
      </c>
      <c r="CK114" s="12" t="s">
        <v>2306</v>
      </c>
      <c r="CL114" s="12" t="s">
        <v>2306</v>
      </c>
      <c r="CM114" s="12" t="s">
        <v>2306</v>
      </c>
      <c r="CN114" s="12" t="s">
        <v>2306</v>
      </c>
      <c r="CO114" s="12" t="s">
        <v>2306</v>
      </c>
      <c r="CP114" s="12" t="s">
        <v>2306</v>
      </c>
      <c r="CQ114" s="12" t="s">
        <v>2306</v>
      </c>
      <c r="CR114" s="12" t="s">
        <v>2306</v>
      </c>
      <c r="CS114" s="12" t="s">
        <v>2306</v>
      </c>
      <c r="CT114" s="12" t="s">
        <v>2306</v>
      </c>
      <c r="CU114" s="12" t="s">
        <v>2306</v>
      </c>
      <c r="CV114" s="12" t="s">
        <v>2306</v>
      </c>
      <c r="CW114" s="12" t="s">
        <v>2306</v>
      </c>
      <c r="CX114" s="12" t="s">
        <v>2306</v>
      </c>
      <c r="CY114" s="12" t="s">
        <v>2306</v>
      </c>
      <c r="CZ114" s="12" t="s">
        <v>2306</v>
      </c>
      <c r="DA114" s="12" t="s">
        <v>2306</v>
      </c>
      <c r="DB114" s="12" t="s">
        <v>2306</v>
      </c>
      <c r="DC114" s="12" t="s">
        <v>2306</v>
      </c>
      <c r="DD114" s="12" t="s">
        <v>2306</v>
      </c>
      <c r="DE114" s="12" t="s">
        <v>2306</v>
      </c>
      <c r="DF114" s="12" t="s">
        <v>2306</v>
      </c>
      <c r="DG114" s="12" t="s">
        <v>2306</v>
      </c>
      <c r="DH114" s="12" t="s">
        <v>2306</v>
      </c>
      <c r="DI114" s="12" t="s">
        <v>2306</v>
      </c>
      <c r="DJ114" s="17" t="s">
        <v>2306</v>
      </c>
    </row>
    <row r="115" s="1" customFormat="1" ht="15.4" customHeight="1" spans="1:114">
      <c r="A115" s="10" t="s">
        <v>2966</v>
      </c>
      <c r="B115" s="11"/>
      <c r="C115" s="11"/>
      <c r="D115" s="11" t="s">
        <v>2967</v>
      </c>
      <c r="E115" s="9">
        <v>8620</v>
      </c>
      <c r="F115" s="12" t="s">
        <v>2306</v>
      </c>
      <c r="G115" s="12" t="s">
        <v>2306</v>
      </c>
      <c r="H115" s="12" t="s">
        <v>2306</v>
      </c>
      <c r="I115" s="12" t="s">
        <v>2306</v>
      </c>
      <c r="J115" s="12" t="s">
        <v>2306</v>
      </c>
      <c r="K115" s="12" t="s">
        <v>2306</v>
      </c>
      <c r="L115" s="12" t="s">
        <v>2306</v>
      </c>
      <c r="M115" s="12" t="s">
        <v>2306</v>
      </c>
      <c r="N115" s="12" t="s">
        <v>2306</v>
      </c>
      <c r="O115" s="12" t="s">
        <v>2306</v>
      </c>
      <c r="P115" s="12" t="s">
        <v>2306</v>
      </c>
      <c r="Q115" s="12" t="s">
        <v>2306</v>
      </c>
      <c r="R115" s="12" t="s">
        <v>2306</v>
      </c>
      <c r="S115" s="12" t="s">
        <v>2306</v>
      </c>
      <c r="T115" s="9">
        <v>8620</v>
      </c>
      <c r="U115" s="9">
        <v>8620</v>
      </c>
      <c r="V115" s="12" t="s">
        <v>2306</v>
      </c>
      <c r="W115" s="12" t="s">
        <v>2306</v>
      </c>
      <c r="X115" s="12" t="s">
        <v>2306</v>
      </c>
      <c r="Y115" s="12" t="s">
        <v>2306</v>
      </c>
      <c r="Z115" s="12" t="s">
        <v>2306</v>
      </c>
      <c r="AA115" s="12" t="s">
        <v>2306</v>
      </c>
      <c r="AB115" s="12" t="s">
        <v>2306</v>
      </c>
      <c r="AC115" s="12" t="s">
        <v>2306</v>
      </c>
      <c r="AD115" s="12" t="s">
        <v>2306</v>
      </c>
      <c r="AE115" s="12" t="s">
        <v>2306</v>
      </c>
      <c r="AF115" s="12" t="s">
        <v>2306</v>
      </c>
      <c r="AG115" s="12" t="s">
        <v>2306</v>
      </c>
      <c r="AH115" s="12" t="s">
        <v>2306</v>
      </c>
      <c r="AI115" s="12" t="s">
        <v>2306</v>
      </c>
      <c r="AJ115" s="12" t="s">
        <v>2306</v>
      </c>
      <c r="AK115" s="12" t="s">
        <v>2306</v>
      </c>
      <c r="AL115" s="12" t="s">
        <v>2306</v>
      </c>
      <c r="AM115" s="12" t="s">
        <v>2306</v>
      </c>
      <c r="AN115" s="12" t="s">
        <v>2306</v>
      </c>
      <c r="AO115" s="12" t="s">
        <v>2306</v>
      </c>
      <c r="AP115" s="12" t="s">
        <v>2306</v>
      </c>
      <c r="AQ115" s="12" t="s">
        <v>2306</v>
      </c>
      <c r="AR115" s="12" t="s">
        <v>2306</v>
      </c>
      <c r="AS115" s="12" t="s">
        <v>2306</v>
      </c>
      <c r="AT115" s="12" t="s">
        <v>2306</v>
      </c>
      <c r="AU115" s="12" t="s">
        <v>2306</v>
      </c>
      <c r="AV115" s="12" t="s">
        <v>2306</v>
      </c>
      <c r="AW115" s="12" t="s">
        <v>2306</v>
      </c>
      <c r="AX115" s="12" t="s">
        <v>2306</v>
      </c>
      <c r="AY115" s="12" t="s">
        <v>2306</v>
      </c>
      <c r="AZ115" s="12" t="s">
        <v>2306</v>
      </c>
      <c r="BA115" s="12" t="s">
        <v>2306</v>
      </c>
      <c r="BB115" s="12" t="s">
        <v>2306</v>
      </c>
      <c r="BC115" s="12" t="s">
        <v>2306</v>
      </c>
      <c r="BD115" s="12" t="s">
        <v>2306</v>
      </c>
      <c r="BE115" s="12" t="s">
        <v>2306</v>
      </c>
      <c r="BF115" s="12" t="s">
        <v>2306</v>
      </c>
      <c r="BG115" s="12" t="s">
        <v>2306</v>
      </c>
      <c r="BH115" s="12" t="s">
        <v>2306</v>
      </c>
      <c r="BI115" s="12" t="s">
        <v>2306</v>
      </c>
      <c r="BJ115" s="12" t="s">
        <v>2306</v>
      </c>
      <c r="BK115" s="12" t="s">
        <v>2306</v>
      </c>
      <c r="BL115" s="12" t="s">
        <v>2306</v>
      </c>
      <c r="BM115" s="12" t="s">
        <v>2306</v>
      </c>
      <c r="BN115" s="12" t="s">
        <v>2306</v>
      </c>
      <c r="BO115" s="12" t="s">
        <v>2306</v>
      </c>
      <c r="BP115" s="12" t="s">
        <v>2306</v>
      </c>
      <c r="BQ115" s="12" t="s">
        <v>2306</v>
      </c>
      <c r="BR115" s="12" t="s">
        <v>2306</v>
      </c>
      <c r="BS115" s="12" t="s">
        <v>2306</v>
      </c>
      <c r="BT115" s="12" t="s">
        <v>2306</v>
      </c>
      <c r="BU115" s="12" t="s">
        <v>2306</v>
      </c>
      <c r="BV115" s="12" t="s">
        <v>2306</v>
      </c>
      <c r="BW115" s="12" t="s">
        <v>2306</v>
      </c>
      <c r="BX115" s="12" t="s">
        <v>2306</v>
      </c>
      <c r="BY115" s="12" t="s">
        <v>2306</v>
      </c>
      <c r="BZ115" s="12" t="s">
        <v>2306</v>
      </c>
      <c r="CA115" s="12" t="s">
        <v>2306</v>
      </c>
      <c r="CB115" s="12" t="s">
        <v>2306</v>
      </c>
      <c r="CC115" s="12" t="s">
        <v>2306</v>
      </c>
      <c r="CD115" s="12" t="s">
        <v>2306</v>
      </c>
      <c r="CE115" s="12" t="s">
        <v>2306</v>
      </c>
      <c r="CF115" s="12" t="s">
        <v>2306</v>
      </c>
      <c r="CG115" s="12" t="s">
        <v>2306</v>
      </c>
      <c r="CH115" s="12" t="s">
        <v>2306</v>
      </c>
      <c r="CI115" s="12" t="s">
        <v>2306</v>
      </c>
      <c r="CJ115" s="12" t="s">
        <v>2306</v>
      </c>
      <c r="CK115" s="12" t="s">
        <v>2306</v>
      </c>
      <c r="CL115" s="12" t="s">
        <v>2306</v>
      </c>
      <c r="CM115" s="12" t="s">
        <v>2306</v>
      </c>
      <c r="CN115" s="12" t="s">
        <v>2306</v>
      </c>
      <c r="CO115" s="12" t="s">
        <v>2306</v>
      </c>
      <c r="CP115" s="12" t="s">
        <v>2306</v>
      </c>
      <c r="CQ115" s="12" t="s">
        <v>2306</v>
      </c>
      <c r="CR115" s="12" t="s">
        <v>2306</v>
      </c>
      <c r="CS115" s="12" t="s">
        <v>2306</v>
      </c>
      <c r="CT115" s="12" t="s">
        <v>2306</v>
      </c>
      <c r="CU115" s="12" t="s">
        <v>2306</v>
      </c>
      <c r="CV115" s="12" t="s">
        <v>2306</v>
      </c>
      <c r="CW115" s="12" t="s">
        <v>2306</v>
      </c>
      <c r="CX115" s="12" t="s">
        <v>2306</v>
      </c>
      <c r="CY115" s="12" t="s">
        <v>2306</v>
      </c>
      <c r="CZ115" s="12" t="s">
        <v>2306</v>
      </c>
      <c r="DA115" s="12" t="s">
        <v>2306</v>
      </c>
      <c r="DB115" s="12" t="s">
        <v>2306</v>
      </c>
      <c r="DC115" s="12" t="s">
        <v>2306</v>
      </c>
      <c r="DD115" s="12" t="s">
        <v>2306</v>
      </c>
      <c r="DE115" s="12" t="s">
        <v>2306</v>
      </c>
      <c r="DF115" s="12" t="s">
        <v>2306</v>
      </c>
      <c r="DG115" s="12" t="s">
        <v>2306</v>
      </c>
      <c r="DH115" s="12" t="s">
        <v>2306</v>
      </c>
      <c r="DI115" s="12" t="s">
        <v>2306</v>
      </c>
      <c r="DJ115" s="17" t="s">
        <v>2306</v>
      </c>
    </row>
    <row r="116" s="1" customFormat="1" ht="15.4" customHeight="1" spans="1:114">
      <c r="A116" s="10" t="s">
        <v>2968</v>
      </c>
      <c r="B116" s="11"/>
      <c r="C116" s="11"/>
      <c r="D116" s="11" t="s">
        <v>2969</v>
      </c>
      <c r="E116" s="9">
        <v>1215619.23</v>
      </c>
      <c r="F116" s="12" t="s">
        <v>2306</v>
      </c>
      <c r="G116" s="12" t="s">
        <v>2306</v>
      </c>
      <c r="H116" s="12" t="s">
        <v>2306</v>
      </c>
      <c r="I116" s="12" t="s">
        <v>2306</v>
      </c>
      <c r="J116" s="12" t="s">
        <v>2306</v>
      </c>
      <c r="K116" s="12" t="s">
        <v>2306</v>
      </c>
      <c r="L116" s="12" t="s">
        <v>2306</v>
      </c>
      <c r="M116" s="12" t="s">
        <v>2306</v>
      </c>
      <c r="N116" s="12" t="s">
        <v>2306</v>
      </c>
      <c r="O116" s="12" t="s">
        <v>2306</v>
      </c>
      <c r="P116" s="12" t="s">
        <v>2306</v>
      </c>
      <c r="Q116" s="12" t="s">
        <v>2306</v>
      </c>
      <c r="R116" s="12" t="s">
        <v>2306</v>
      </c>
      <c r="S116" s="12" t="s">
        <v>2306</v>
      </c>
      <c r="T116" s="9">
        <v>726051.23</v>
      </c>
      <c r="U116" s="9">
        <v>69852</v>
      </c>
      <c r="V116" s="9">
        <v>25689</v>
      </c>
      <c r="W116" s="12" t="s">
        <v>2306</v>
      </c>
      <c r="X116" s="12" t="s">
        <v>2306</v>
      </c>
      <c r="Y116" s="12" t="s">
        <v>2306</v>
      </c>
      <c r="Z116" s="12" t="s">
        <v>2306</v>
      </c>
      <c r="AA116" s="9">
        <v>25681</v>
      </c>
      <c r="AB116" s="12" t="s">
        <v>2306</v>
      </c>
      <c r="AC116" s="12" t="s">
        <v>2306</v>
      </c>
      <c r="AD116" s="9">
        <v>56985</v>
      </c>
      <c r="AE116" s="12" t="s">
        <v>2306</v>
      </c>
      <c r="AF116" s="9">
        <v>178561.27</v>
      </c>
      <c r="AG116" s="12" t="s">
        <v>2306</v>
      </c>
      <c r="AH116" s="9">
        <v>89852</v>
      </c>
      <c r="AI116" s="9">
        <v>58975</v>
      </c>
      <c r="AJ116" s="12" t="s">
        <v>2306</v>
      </c>
      <c r="AK116" s="12" t="s">
        <v>2306</v>
      </c>
      <c r="AL116" s="12" t="s">
        <v>2306</v>
      </c>
      <c r="AM116" s="12" t="s">
        <v>2306</v>
      </c>
      <c r="AN116" s="12" t="s">
        <v>2306</v>
      </c>
      <c r="AO116" s="9">
        <v>98756</v>
      </c>
      <c r="AP116" s="12" t="s">
        <v>2306</v>
      </c>
      <c r="AQ116" s="12" t="s">
        <v>2306</v>
      </c>
      <c r="AR116" s="12" t="s">
        <v>2306</v>
      </c>
      <c r="AS116" s="9">
        <v>97512</v>
      </c>
      <c r="AT116" s="12" t="s">
        <v>2306</v>
      </c>
      <c r="AU116" s="9">
        <v>24187.96</v>
      </c>
      <c r="AV116" s="12" t="s">
        <v>2306</v>
      </c>
      <c r="AW116" s="12" t="s">
        <v>2306</v>
      </c>
      <c r="AX116" s="12" t="s">
        <v>2306</v>
      </c>
      <c r="AY116" s="12" t="s">
        <v>2306</v>
      </c>
      <c r="AZ116" s="12" t="s">
        <v>2306</v>
      </c>
      <c r="BA116" s="12" t="s">
        <v>2306</v>
      </c>
      <c r="BB116" s="12" t="s">
        <v>2306</v>
      </c>
      <c r="BC116" s="12" t="s">
        <v>2306</v>
      </c>
      <c r="BD116" s="12" t="s">
        <v>2306</v>
      </c>
      <c r="BE116" s="12" t="s">
        <v>2306</v>
      </c>
      <c r="BF116" s="12" t="s">
        <v>2306</v>
      </c>
      <c r="BG116" s="12" t="s">
        <v>2306</v>
      </c>
      <c r="BH116" s="12" t="s">
        <v>2306</v>
      </c>
      <c r="BI116" s="12" t="s">
        <v>2306</v>
      </c>
      <c r="BJ116" s="12" t="s">
        <v>2306</v>
      </c>
      <c r="BK116" s="12" t="s">
        <v>2306</v>
      </c>
      <c r="BL116" s="12" t="s">
        <v>2306</v>
      </c>
      <c r="BM116" s="12" t="s">
        <v>2306</v>
      </c>
      <c r="BN116" s="12" t="s">
        <v>2306</v>
      </c>
      <c r="BO116" s="12" t="s">
        <v>2306</v>
      </c>
      <c r="BP116" s="12" t="s">
        <v>2306</v>
      </c>
      <c r="BQ116" s="12" t="s">
        <v>2306</v>
      </c>
      <c r="BR116" s="12" t="s">
        <v>2306</v>
      </c>
      <c r="BS116" s="12" t="s">
        <v>2306</v>
      </c>
      <c r="BT116" s="12" t="s">
        <v>2306</v>
      </c>
      <c r="BU116" s="12" t="s">
        <v>2306</v>
      </c>
      <c r="BV116" s="12" t="s">
        <v>2306</v>
      </c>
      <c r="BW116" s="12" t="s">
        <v>2306</v>
      </c>
      <c r="BX116" s="12" t="s">
        <v>2306</v>
      </c>
      <c r="BY116" s="12" t="s">
        <v>2306</v>
      </c>
      <c r="BZ116" s="12" t="s">
        <v>2306</v>
      </c>
      <c r="CA116" s="9">
        <v>489568</v>
      </c>
      <c r="CB116" s="12" t="s">
        <v>2306</v>
      </c>
      <c r="CC116" s="9">
        <v>489568</v>
      </c>
      <c r="CD116" s="12" t="s">
        <v>2306</v>
      </c>
      <c r="CE116" s="12" t="s">
        <v>2306</v>
      </c>
      <c r="CF116" s="12" t="s">
        <v>2306</v>
      </c>
      <c r="CG116" s="12" t="s">
        <v>2306</v>
      </c>
      <c r="CH116" s="12" t="s">
        <v>2306</v>
      </c>
      <c r="CI116" s="12" t="s">
        <v>2306</v>
      </c>
      <c r="CJ116" s="12" t="s">
        <v>2306</v>
      </c>
      <c r="CK116" s="12" t="s">
        <v>2306</v>
      </c>
      <c r="CL116" s="12" t="s">
        <v>2306</v>
      </c>
      <c r="CM116" s="12" t="s">
        <v>2306</v>
      </c>
      <c r="CN116" s="12" t="s">
        <v>2306</v>
      </c>
      <c r="CO116" s="12" t="s">
        <v>2306</v>
      </c>
      <c r="CP116" s="12" t="s">
        <v>2306</v>
      </c>
      <c r="CQ116" s="12" t="s">
        <v>2306</v>
      </c>
      <c r="CR116" s="12" t="s">
        <v>2306</v>
      </c>
      <c r="CS116" s="12" t="s">
        <v>2306</v>
      </c>
      <c r="CT116" s="12" t="s">
        <v>2306</v>
      </c>
      <c r="CU116" s="12" t="s">
        <v>2306</v>
      </c>
      <c r="CV116" s="12" t="s">
        <v>2306</v>
      </c>
      <c r="CW116" s="12" t="s">
        <v>2306</v>
      </c>
      <c r="CX116" s="12" t="s">
        <v>2306</v>
      </c>
      <c r="CY116" s="12" t="s">
        <v>2306</v>
      </c>
      <c r="CZ116" s="12" t="s">
        <v>2306</v>
      </c>
      <c r="DA116" s="12" t="s">
        <v>2306</v>
      </c>
      <c r="DB116" s="12" t="s">
        <v>2306</v>
      </c>
      <c r="DC116" s="12" t="s">
        <v>2306</v>
      </c>
      <c r="DD116" s="12" t="s">
        <v>2306</v>
      </c>
      <c r="DE116" s="12" t="s">
        <v>2306</v>
      </c>
      <c r="DF116" s="12" t="s">
        <v>2306</v>
      </c>
      <c r="DG116" s="12" t="s">
        <v>2306</v>
      </c>
      <c r="DH116" s="12" t="s">
        <v>2306</v>
      </c>
      <c r="DI116" s="12" t="s">
        <v>2306</v>
      </c>
      <c r="DJ116" s="17" t="s">
        <v>2306</v>
      </c>
    </row>
    <row r="117" s="1" customFormat="1" ht="15.4" customHeight="1" spans="1:114">
      <c r="A117" s="10" t="s">
        <v>2970</v>
      </c>
      <c r="B117" s="11"/>
      <c r="C117" s="11"/>
      <c r="D117" s="11" t="s">
        <v>2971</v>
      </c>
      <c r="E117" s="9">
        <v>273584.04</v>
      </c>
      <c r="F117" s="12" t="s">
        <v>2306</v>
      </c>
      <c r="G117" s="12" t="s">
        <v>2306</v>
      </c>
      <c r="H117" s="12" t="s">
        <v>2306</v>
      </c>
      <c r="I117" s="12" t="s">
        <v>2306</v>
      </c>
      <c r="J117" s="12" t="s">
        <v>2306</v>
      </c>
      <c r="K117" s="12" t="s">
        <v>2306</v>
      </c>
      <c r="L117" s="12" t="s">
        <v>2306</v>
      </c>
      <c r="M117" s="12" t="s">
        <v>2306</v>
      </c>
      <c r="N117" s="12" t="s">
        <v>2306</v>
      </c>
      <c r="O117" s="12" t="s">
        <v>2306</v>
      </c>
      <c r="P117" s="12" t="s">
        <v>2306</v>
      </c>
      <c r="Q117" s="12" t="s">
        <v>2306</v>
      </c>
      <c r="R117" s="12" t="s">
        <v>2306</v>
      </c>
      <c r="S117" s="12" t="s">
        <v>2306</v>
      </c>
      <c r="T117" s="9">
        <v>98000</v>
      </c>
      <c r="U117" s="12" t="s">
        <v>2306</v>
      </c>
      <c r="V117" s="12" t="s">
        <v>2306</v>
      </c>
      <c r="W117" s="12" t="s">
        <v>2306</v>
      </c>
      <c r="X117" s="12" t="s">
        <v>2306</v>
      </c>
      <c r="Y117" s="12" t="s">
        <v>2306</v>
      </c>
      <c r="Z117" s="12" t="s">
        <v>2306</v>
      </c>
      <c r="AA117" s="12" t="s">
        <v>2306</v>
      </c>
      <c r="AB117" s="12" t="s">
        <v>2306</v>
      </c>
      <c r="AC117" s="12" t="s">
        <v>2306</v>
      </c>
      <c r="AD117" s="12" t="s">
        <v>2306</v>
      </c>
      <c r="AE117" s="12" t="s">
        <v>2306</v>
      </c>
      <c r="AF117" s="12" t="s">
        <v>2306</v>
      </c>
      <c r="AG117" s="12" t="s">
        <v>2306</v>
      </c>
      <c r="AH117" s="12" t="s">
        <v>2306</v>
      </c>
      <c r="AI117" s="12" t="s">
        <v>2306</v>
      </c>
      <c r="AJ117" s="12" t="s">
        <v>2306</v>
      </c>
      <c r="AK117" s="12" t="s">
        <v>2306</v>
      </c>
      <c r="AL117" s="12" t="s">
        <v>2306</v>
      </c>
      <c r="AM117" s="12" t="s">
        <v>2306</v>
      </c>
      <c r="AN117" s="12" t="s">
        <v>2306</v>
      </c>
      <c r="AO117" s="9">
        <v>98000</v>
      </c>
      <c r="AP117" s="12" t="s">
        <v>2306</v>
      </c>
      <c r="AQ117" s="12" t="s">
        <v>2306</v>
      </c>
      <c r="AR117" s="12" t="s">
        <v>2306</v>
      </c>
      <c r="AS117" s="12" t="s">
        <v>2306</v>
      </c>
      <c r="AT117" s="12" t="s">
        <v>2306</v>
      </c>
      <c r="AU117" s="12" t="s">
        <v>2306</v>
      </c>
      <c r="AV117" s="9">
        <v>175584.04</v>
      </c>
      <c r="AW117" s="12" t="s">
        <v>2306</v>
      </c>
      <c r="AX117" s="12" t="s">
        <v>2306</v>
      </c>
      <c r="AY117" s="12" t="s">
        <v>2306</v>
      </c>
      <c r="AZ117" s="12" t="s">
        <v>2306</v>
      </c>
      <c r="BA117" s="9">
        <v>175584.04</v>
      </c>
      <c r="BB117" s="12" t="s">
        <v>2306</v>
      </c>
      <c r="BC117" s="12" t="s">
        <v>2306</v>
      </c>
      <c r="BD117" s="12" t="s">
        <v>2306</v>
      </c>
      <c r="BE117" s="12" t="s">
        <v>2306</v>
      </c>
      <c r="BF117" s="12" t="s">
        <v>2306</v>
      </c>
      <c r="BG117" s="12" t="s">
        <v>2306</v>
      </c>
      <c r="BH117" s="12" t="s">
        <v>2306</v>
      </c>
      <c r="BI117" s="12" t="s">
        <v>2306</v>
      </c>
      <c r="BJ117" s="12" t="s">
        <v>2306</v>
      </c>
      <c r="BK117" s="12" t="s">
        <v>2306</v>
      </c>
      <c r="BL117" s="12" t="s">
        <v>2306</v>
      </c>
      <c r="BM117" s="12" t="s">
        <v>2306</v>
      </c>
      <c r="BN117" s="12" t="s">
        <v>2306</v>
      </c>
      <c r="BO117" s="12" t="s">
        <v>2306</v>
      </c>
      <c r="BP117" s="12" t="s">
        <v>2306</v>
      </c>
      <c r="BQ117" s="12" t="s">
        <v>2306</v>
      </c>
      <c r="BR117" s="12" t="s">
        <v>2306</v>
      </c>
      <c r="BS117" s="12" t="s">
        <v>2306</v>
      </c>
      <c r="BT117" s="12" t="s">
        <v>2306</v>
      </c>
      <c r="BU117" s="12" t="s">
        <v>2306</v>
      </c>
      <c r="BV117" s="12" t="s">
        <v>2306</v>
      </c>
      <c r="BW117" s="12" t="s">
        <v>2306</v>
      </c>
      <c r="BX117" s="12" t="s">
        <v>2306</v>
      </c>
      <c r="BY117" s="12" t="s">
        <v>2306</v>
      </c>
      <c r="BZ117" s="12" t="s">
        <v>2306</v>
      </c>
      <c r="CA117" s="12" t="s">
        <v>2306</v>
      </c>
      <c r="CB117" s="12" t="s">
        <v>2306</v>
      </c>
      <c r="CC117" s="12" t="s">
        <v>2306</v>
      </c>
      <c r="CD117" s="12" t="s">
        <v>2306</v>
      </c>
      <c r="CE117" s="12" t="s">
        <v>2306</v>
      </c>
      <c r="CF117" s="12" t="s">
        <v>2306</v>
      </c>
      <c r="CG117" s="12" t="s">
        <v>2306</v>
      </c>
      <c r="CH117" s="12" t="s">
        <v>2306</v>
      </c>
      <c r="CI117" s="12" t="s">
        <v>2306</v>
      </c>
      <c r="CJ117" s="12" t="s">
        <v>2306</v>
      </c>
      <c r="CK117" s="12" t="s">
        <v>2306</v>
      </c>
      <c r="CL117" s="12" t="s">
        <v>2306</v>
      </c>
      <c r="CM117" s="12" t="s">
        <v>2306</v>
      </c>
      <c r="CN117" s="12" t="s">
        <v>2306</v>
      </c>
      <c r="CO117" s="12" t="s">
        <v>2306</v>
      </c>
      <c r="CP117" s="12" t="s">
        <v>2306</v>
      </c>
      <c r="CQ117" s="12" t="s">
        <v>2306</v>
      </c>
      <c r="CR117" s="12" t="s">
        <v>2306</v>
      </c>
      <c r="CS117" s="12" t="s">
        <v>2306</v>
      </c>
      <c r="CT117" s="12" t="s">
        <v>2306</v>
      </c>
      <c r="CU117" s="12" t="s">
        <v>2306</v>
      </c>
      <c r="CV117" s="12" t="s">
        <v>2306</v>
      </c>
      <c r="CW117" s="12" t="s">
        <v>2306</v>
      </c>
      <c r="CX117" s="12" t="s">
        <v>2306</v>
      </c>
      <c r="CY117" s="12" t="s">
        <v>2306</v>
      </c>
      <c r="CZ117" s="12" t="s">
        <v>2306</v>
      </c>
      <c r="DA117" s="12" t="s">
        <v>2306</v>
      </c>
      <c r="DB117" s="12" t="s">
        <v>2306</v>
      </c>
      <c r="DC117" s="12" t="s">
        <v>2306</v>
      </c>
      <c r="DD117" s="12" t="s">
        <v>2306</v>
      </c>
      <c r="DE117" s="12" t="s">
        <v>2306</v>
      </c>
      <c r="DF117" s="12" t="s">
        <v>2306</v>
      </c>
      <c r="DG117" s="12" t="s">
        <v>2306</v>
      </c>
      <c r="DH117" s="12" t="s">
        <v>2306</v>
      </c>
      <c r="DI117" s="12" t="s">
        <v>2306</v>
      </c>
      <c r="DJ117" s="17" t="s">
        <v>2306</v>
      </c>
    </row>
    <row r="118" s="1" customFormat="1" ht="15.4" customHeight="1" spans="1:114">
      <c r="A118" s="10" t="s">
        <v>2972</v>
      </c>
      <c r="B118" s="11"/>
      <c r="C118" s="11"/>
      <c r="D118" s="11" t="s">
        <v>2973</v>
      </c>
      <c r="E118" s="9">
        <v>98000</v>
      </c>
      <c r="F118" s="12" t="s">
        <v>2306</v>
      </c>
      <c r="G118" s="12" t="s">
        <v>2306</v>
      </c>
      <c r="H118" s="12" t="s">
        <v>2306</v>
      </c>
      <c r="I118" s="12" t="s">
        <v>2306</v>
      </c>
      <c r="J118" s="12" t="s">
        <v>2306</v>
      </c>
      <c r="K118" s="12" t="s">
        <v>2306</v>
      </c>
      <c r="L118" s="12" t="s">
        <v>2306</v>
      </c>
      <c r="M118" s="12" t="s">
        <v>2306</v>
      </c>
      <c r="N118" s="12" t="s">
        <v>2306</v>
      </c>
      <c r="O118" s="12" t="s">
        <v>2306</v>
      </c>
      <c r="P118" s="12" t="s">
        <v>2306</v>
      </c>
      <c r="Q118" s="12" t="s">
        <v>2306</v>
      </c>
      <c r="R118" s="12" t="s">
        <v>2306</v>
      </c>
      <c r="S118" s="12" t="s">
        <v>2306</v>
      </c>
      <c r="T118" s="9">
        <v>98000</v>
      </c>
      <c r="U118" s="12" t="s">
        <v>2306</v>
      </c>
      <c r="V118" s="12" t="s">
        <v>2306</v>
      </c>
      <c r="W118" s="12" t="s">
        <v>2306</v>
      </c>
      <c r="X118" s="12" t="s">
        <v>2306</v>
      </c>
      <c r="Y118" s="12" t="s">
        <v>2306</v>
      </c>
      <c r="Z118" s="12" t="s">
        <v>2306</v>
      </c>
      <c r="AA118" s="12" t="s">
        <v>2306</v>
      </c>
      <c r="AB118" s="12" t="s">
        <v>2306</v>
      </c>
      <c r="AC118" s="12" t="s">
        <v>2306</v>
      </c>
      <c r="AD118" s="12" t="s">
        <v>2306</v>
      </c>
      <c r="AE118" s="12" t="s">
        <v>2306</v>
      </c>
      <c r="AF118" s="12" t="s">
        <v>2306</v>
      </c>
      <c r="AG118" s="12" t="s">
        <v>2306</v>
      </c>
      <c r="AH118" s="12" t="s">
        <v>2306</v>
      </c>
      <c r="AI118" s="12" t="s">
        <v>2306</v>
      </c>
      <c r="AJ118" s="12" t="s">
        <v>2306</v>
      </c>
      <c r="AK118" s="12" t="s">
        <v>2306</v>
      </c>
      <c r="AL118" s="12" t="s">
        <v>2306</v>
      </c>
      <c r="AM118" s="12" t="s">
        <v>2306</v>
      </c>
      <c r="AN118" s="12" t="s">
        <v>2306</v>
      </c>
      <c r="AO118" s="9">
        <v>98000</v>
      </c>
      <c r="AP118" s="12" t="s">
        <v>2306</v>
      </c>
      <c r="AQ118" s="12" t="s">
        <v>2306</v>
      </c>
      <c r="AR118" s="12" t="s">
        <v>2306</v>
      </c>
      <c r="AS118" s="12" t="s">
        <v>2306</v>
      </c>
      <c r="AT118" s="12" t="s">
        <v>2306</v>
      </c>
      <c r="AU118" s="12" t="s">
        <v>2306</v>
      </c>
      <c r="AV118" s="12" t="s">
        <v>2306</v>
      </c>
      <c r="AW118" s="12" t="s">
        <v>2306</v>
      </c>
      <c r="AX118" s="12" t="s">
        <v>2306</v>
      </c>
      <c r="AY118" s="12" t="s">
        <v>2306</v>
      </c>
      <c r="AZ118" s="12" t="s">
        <v>2306</v>
      </c>
      <c r="BA118" s="12" t="s">
        <v>2306</v>
      </c>
      <c r="BB118" s="12" t="s">
        <v>2306</v>
      </c>
      <c r="BC118" s="12" t="s">
        <v>2306</v>
      </c>
      <c r="BD118" s="12" t="s">
        <v>2306</v>
      </c>
      <c r="BE118" s="12" t="s">
        <v>2306</v>
      </c>
      <c r="BF118" s="12" t="s">
        <v>2306</v>
      </c>
      <c r="BG118" s="12" t="s">
        <v>2306</v>
      </c>
      <c r="BH118" s="12" t="s">
        <v>2306</v>
      </c>
      <c r="BI118" s="12" t="s">
        <v>2306</v>
      </c>
      <c r="BJ118" s="12" t="s">
        <v>2306</v>
      </c>
      <c r="BK118" s="12" t="s">
        <v>2306</v>
      </c>
      <c r="BL118" s="12" t="s">
        <v>2306</v>
      </c>
      <c r="BM118" s="12" t="s">
        <v>2306</v>
      </c>
      <c r="BN118" s="12" t="s">
        <v>2306</v>
      </c>
      <c r="BO118" s="12" t="s">
        <v>2306</v>
      </c>
      <c r="BP118" s="12" t="s">
        <v>2306</v>
      </c>
      <c r="BQ118" s="12" t="s">
        <v>2306</v>
      </c>
      <c r="BR118" s="12" t="s">
        <v>2306</v>
      </c>
      <c r="BS118" s="12" t="s">
        <v>2306</v>
      </c>
      <c r="BT118" s="12" t="s">
        <v>2306</v>
      </c>
      <c r="BU118" s="12" t="s">
        <v>2306</v>
      </c>
      <c r="BV118" s="12" t="s">
        <v>2306</v>
      </c>
      <c r="BW118" s="12" t="s">
        <v>2306</v>
      </c>
      <c r="BX118" s="12" t="s">
        <v>2306</v>
      </c>
      <c r="BY118" s="12" t="s">
        <v>2306</v>
      </c>
      <c r="BZ118" s="12" t="s">
        <v>2306</v>
      </c>
      <c r="CA118" s="12" t="s">
        <v>2306</v>
      </c>
      <c r="CB118" s="12" t="s">
        <v>2306</v>
      </c>
      <c r="CC118" s="12" t="s">
        <v>2306</v>
      </c>
      <c r="CD118" s="12" t="s">
        <v>2306</v>
      </c>
      <c r="CE118" s="12" t="s">
        <v>2306</v>
      </c>
      <c r="CF118" s="12" t="s">
        <v>2306</v>
      </c>
      <c r="CG118" s="12" t="s">
        <v>2306</v>
      </c>
      <c r="CH118" s="12" t="s">
        <v>2306</v>
      </c>
      <c r="CI118" s="12" t="s">
        <v>2306</v>
      </c>
      <c r="CJ118" s="12" t="s">
        <v>2306</v>
      </c>
      <c r="CK118" s="12" t="s">
        <v>2306</v>
      </c>
      <c r="CL118" s="12" t="s">
        <v>2306</v>
      </c>
      <c r="CM118" s="12" t="s">
        <v>2306</v>
      </c>
      <c r="CN118" s="12" t="s">
        <v>2306</v>
      </c>
      <c r="CO118" s="12" t="s">
        <v>2306</v>
      </c>
      <c r="CP118" s="12" t="s">
        <v>2306</v>
      </c>
      <c r="CQ118" s="12" t="s">
        <v>2306</v>
      </c>
      <c r="CR118" s="12" t="s">
        <v>2306</v>
      </c>
      <c r="CS118" s="12" t="s">
        <v>2306</v>
      </c>
      <c r="CT118" s="12" t="s">
        <v>2306</v>
      </c>
      <c r="CU118" s="12" t="s">
        <v>2306</v>
      </c>
      <c r="CV118" s="12" t="s">
        <v>2306</v>
      </c>
      <c r="CW118" s="12" t="s">
        <v>2306</v>
      </c>
      <c r="CX118" s="12" t="s">
        <v>2306</v>
      </c>
      <c r="CY118" s="12" t="s">
        <v>2306</v>
      </c>
      <c r="CZ118" s="12" t="s">
        <v>2306</v>
      </c>
      <c r="DA118" s="12" t="s">
        <v>2306</v>
      </c>
      <c r="DB118" s="12" t="s">
        <v>2306</v>
      </c>
      <c r="DC118" s="12" t="s">
        <v>2306</v>
      </c>
      <c r="DD118" s="12" t="s">
        <v>2306</v>
      </c>
      <c r="DE118" s="12" t="s">
        <v>2306</v>
      </c>
      <c r="DF118" s="12" t="s">
        <v>2306</v>
      </c>
      <c r="DG118" s="12" t="s">
        <v>2306</v>
      </c>
      <c r="DH118" s="12" t="s">
        <v>2306</v>
      </c>
      <c r="DI118" s="12" t="s">
        <v>2306</v>
      </c>
      <c r="DJ118" s="17" t="s">
        <v>2306</v>
      </c>
    </row>
    <row r="119" s="1" customFormat="1" ht="15.4" customHeight="1" spans="1:114">
      <c r="A119" s="10" t="s">
        <v>2974</v>
      </c>
      <c r="B119" s="11"/>
      <c r="C119" s="11"/>
      <c r="D119" s="11" t="s">
        <v>2975</v>
      </c>
      <c r="E119" s="9">
        <v>175584.04</v>
      </c>
      <c r="F119" s="12" t="s">
        <v>2306</v>
      </c>
      <c r="G119" s="12" t="s">
        <v>2306</v>
      </c>
      <c r="H119" s="12" t="s">
        <v>2306</v>
      </c>
      <c r="I119" s="12" t="s">
        <v>2306</v>
      </c>
      <c r="J119" s="12" t="s">
        <v>2306</v>
      </c>
      <c r="K119" s="12" t="s">
        <v>2306</v>
      </c>
      <c r="L119" s="12" t="s">
        <v>2306</v>
      </c>
      <c r="M119" s="12" t="s">
        <v>2306</v>
      </c>
      <c r="N119" s="12" t="s">
        <v>2306</v>
      </c>
      <c r="O119" s="12" t="s">
        <v>2306</v>
      </c>
      <c r="P119" s="12" t="s">
        <v>2306</v>
      </c>
      <c r="Q119" s="12" t="s">
        <v>2306</v>
      </c>
      <c r="R119" s="12" t="s">
        <v>2306</v>
      </c>
      <c r="S119" s="12" t="s">
        <v>2306</v>
      </c>
      <c r="T119" s="12" t="s">
        <v>2306</v>
      </c>
      <c r="U119" s="12" t="s">
        <v>2306</v>
      </c>
      <c r="V119" s="12" t="s">
        <v>2306</v>
      </c>
      <c r="W119" s="12" t="s">
        <v>2306</v>
      </c>
      <c r="X119" s="12" t="s">
        <v>2306</v>
      </c>
      <c r="Y119" s="12" t="s">
        <v>2306</v>
      </c>
      <c r="Z119" s="12" t="s">
        <v>2306</v>
      </c>
      <c r="AA119" s="12" t="s">
        <v>2306</v>
      </c>
      <c r="AB119" s="12" t="s">
        <v>2306</v>
      </c>
      <c r="AC119" s="12" t="s">
        <v>2306</v>
      </c>
      <c r="AD119" s="12" t="s">
        <v>2306</v>
      </c>
      <c r="AE119" s="12" t="s">
        <v>2306</v>
      </c>
      <c r="AF119" s="12" t="s">
        <v>2306</v>
      </c>
      <c r="AG119" s="12" t="s">
        <v>2306</v>
      </c>
      <c r="AH119" s="12" t="s">
        <v>2306</v>
      </c>
      <c r="AI119" s="12" t="s">
        <v>2306</v>
      </c>
      <c r="AJ119" s="12" t="s">
        <v>2306</v>
      </c>
      <c r="AK119" s="12" t="s">
        <v>2306</v>
      </c>
      <c r="AL119" s="12" t="s">
        <v>2306</v>
      </c>
      <c r="AM119" s="12" t="s">
        <v>2306</v>
      </c>
      <c r="AN119" s="12" t="s">
        <v>2306</v>
      </c>
      <c r="AO119" s="12" t="s">
        <v>2306</v>
      </c>
      <c r="AP119" s="12" t="s">
        <v>2306</v>
      </c>
      <c r="AQ119" s="12" t="s">
        <v>2306</v>
      </c>
      <c r="AR119" s="12" t="s">
        <v>2306</v>
      </c>
      <c r="AS119" s="12" t="s">
        <v>2306</v>
      </c>
      <c r="AT119" s="12" t="s">
        <v>2306</v>
      </c>
      <c r="AU119" s="12" t="s">
        <v>2306</v>
      </c>
      <c r="AV119" s="9">
        <v>175584.04</v>
      </c>
      <c r="AW119" s="12" t="s">
        <v>2306</v>
      </c>
      <c r="AX119" s="12" t="s">
        <v>2306</v>
      </c>
      <c r="AY119" s="12" t="s">
        <v>2306</v>
      </c>
      <c r="AZ119" s="12" t="s">
        <v>2306</v>
      </c>
      <c r="BA119" s="9">
        <v>175584.04</v>
      </c>
      <c r="BB119" s="12" t="s">
        <v>2306</v>
      </c>
      <c r="BC119" s="12" t="s">
        <v>2306</v>
      </c>
      <c r="BD119" s="12" t="s">
        <v>2306</v>
      </c>
      <c r="BE119" s="12" t="s">
        <v>2306</v>
      </c>
      <c r="BF119" s="12" t="s">
        <v>2306</v>
      </c>
      <c r="BG119" s="12" t="s">
        <v>2306</v>
      </c>
      <c r="BH119" s="12" t="s">
        <v>2306</v>
      </c>
      <c r="BI119" s="12" t="s">
        <v>2306</v>
      </c>
      <c r="BJ119" s="12" t="s">
        <v>2306</v>
      </c>
      <c r="BK119" s="12" t="s">
        <v>2306</v>
      </c>
      <c r="BL119" s="12" t="s">
        <v>2306</v>
      </c>
      <c r="BM119" s="12" t="s">
        <v>2306</v>
      </c>
      <c r="BN119" s="12" t="s">
        <v>2306</v>
      </c>
      <c r="BO119" s="12" t="s">
        <v>2306</v>
      </c>
      <c r="BP119" s="12" t="s">
        <v>2306</v>
      </c>
      <c r="BQ119" s="12" t="s">
        <v>2306</v>
      </c>
      <c r="BR119" s="12" t="s">
        <v>2306</v>
      </c>
      <c r="BS119" s="12" t="s">
        <v>2306</v>
      </c>
      <c r="BT119" s="12" t="s">
        <v>2306</v>
      </c>
      <c r="BU119" s="12" t="s">
        <v>2306</v>
      </c>
      <c r="BV119" s="12" t="s">
        <v>2306</v>
      </c>
      <c r="BW119" s="12" t="s">
        <v>2306</v>
      </c>
      <c r="BX119" s="12" t="s">
        <v>2306</v>
      </c>
      <c r="BY119" s="12" t="s">
        <v>2306</v>
      </c>
      <c r="BZ119" s="12" t="s">
        <v>2306</v>
      </c>
      <c r="CA119" s="12" t="s">
        <v>2306</v>
      </c>
      <c r="CB119" s="12" t="s">
        <v>2306</v>
      </c>
      <c r="CC119" s="12" t="s">
        <v>2306</v>
      </c>
      <c r="CD119" s="12" t="s">
        <v>2306</v>
      </c>
      <c r="CE119" s="12" t="s">
        <v>2306</v>
      </c>
      <c r="CF119" s="12" t="s">
        <v>2306</v>
      </c>
      <c r="CG119" s="12" t="s">
        <v>2306</v>
      </c>
      <c r="CH119" s="12" t="s">
        <v>2306</v>
      </c>
      <c r="CI119" s="12" t="s">
        <v>2306</v>
      </c>
      <c r="CJ119" s="12" t="s">
        <v>2306</v>
      </c>
      <c r="CK119" s="12" t="s">
        <v>2306</v>
      </c>
      <c r="CL119" s="12" t="s">
        <v>2306</v>
      </c>
      <c r="CM119" s="12" t="s">
        <v>2306</v>
      </c>
      <c r="CN119" s="12" t="s">
        <v>2306</v>
      </c>
      <c r="CO119" s="12" t="s">
        <v>2306</v>
      </c>
      <c r="CP119" s="12" t="s">
        <v>2306</v>
      </c>
      <c r="CQ119" s="12" t="s">
        <v>2306</v>
      </c>
      <c r="CR119" s="12" t="s">
        <v>2306</v>
      </c>
      <c r="CS119" s="12" t="s">
        <v>2306</v>
      </c>
      <c r="CT119" s="12" t="s">
        <v>2306</v>
      </c>
      <c r="CU119" s="12" t="s">
        <v>2306</v>
      </c>
      <c r="CV119" s="12" t="s">
        <v>2306</v>
      </c>
      <c r="CW119" s="12" t="s">
        <v>2306</v>
      </c>
      <c r="CX119" s="12" t="s">
        <v>2306</v>
      </c>
      <c r="CY119" s="12" t="s">
        <v>2306</v>
      </c>
      <c r="CZ119" s="12" t="s">
        <v>2306</v>
      </c>
      <c r="DA119" s="12" t="s">
        <v>2306</v>
      </c>
      <c r="DB119" s="12" t="s">
        <v>2306</v>
      </c>
      <c r="DC119" s="12" t="s">
        <v>2306</v>
      </c>
      <c r="DD119" s="12" t="s">
        <v>2306</v>
      </c>
      <c r="DE119" s="12" t="s">
        <v>2306</v>
      </c>
      <c r="DF119" s="12" t="s">
        <v>2306</v>
      </c>
      <c r="DG119" s="12" t="s">
        <v>2306</v>
      </c>
      <c r="DH119" s="12" t="s">
        <v>2306</v>
      </c>
      <c r="DI119" s="12" t="s">
        <v>2306</v>
      </c>
      <c r="DJ119" s="17" t="s">
        <v>2306</v>
      </c>
    </row>
    <row r="120" s="1" customFormat="1" ht="15.4" customHeight="1" spans="1:114">
      <c r="A120" s="10" t="s">
        <v>2976</v>
      </c>
      <c r="B120" s="11"/>
      <c r="C120" s="11"/>
      <c r="D120" s="11" t="s">
        <v>907</v>
      </c>
      <c r="E120" s="9">
        <v>1396651520.14</v>
      </c>
      <c r="F120" s="9">
        <v>946599122.37</v>
      </c>
      <c r="G120" s="9">
        <v>537324231.54</v>
      </c>
      <c r="H120" s="9">
        <v>121377076.99</v>
      </c>
      <c r="I120" s="9">
        <v>4471007.53</v>
      </c>
      <c r="J120" s="9">
        <v>128190.9</v>
      </c>
      <c r="K120" s="9">
        <v>62297577.21</v>
      </c>
      <c r="L120" s="9">
        <v>93902352.1</v>
      </c>
      <c r="M120" s="9">
        <v>2355308.57</v>
      </c>
      <c r="N120" s="9">
        <v>48332489.99</v>
      </c>
      <c r="O120" s="12" t="s">
        <v>2306</v>
      </c>
      <c r="P120" s="9">
        <v>12491235.86</v>
      </c>
      <c r="Q120" s="9">
        <v>60328598.72</v>
      </c>
      <c r="R120" s="9">
        <v>200000</v>
      </c>
      <c r="S120" s="9">
        <v>3391052.96</v>
      </c>
      <c r="T120" s="9">
        <v>178055599.57</v>
      </c>
      <c r="U120" s="9">
        <v>102590419.39</v>
      </c>
      <c r="V120" s="9">
        <v>4073625</v>
      </c>
      <c r="W120" s="9">
        <v>185772</v>
      </c>
      <c r="X120" s="9">
        <v>199530.3</v>
      </c>
      <c r="Y120" s="9">
        <v>2047257.96</v>
      </c>
      <c r="Z120" s="9">
        <v>9610945</v>
      </c>
      <c r="AA120" s="9">
        <v>93018.6</v>
      </c>
      <c r="AB120" s="9">
        <v>32862.95</v>
      </c>
      <c r="AC120" s="9">
        <v>10242145.32</v>
      </c>
      <c r="AD120" s="9">
        <v>1063781.19</v>
      </c>
      <c r="AE120" s="12" t="s">
        <v>2306</v>
      </c>
      <c r="AF120" s="9">
        <v>15092338.31</v>
      </c>
      <c r="AG120" s="9">
        <v>705820.93</v>
      </c>
      <c r="AH120" s="9">
        <v>214991.65</v>
      </c>
      <c r="AI120" s="9">
        <v>6413819.52</v>
      </c>
      <c r="AJ120" s="9">
        <v>379927</v>
      </c>
      <c r="AK120" s="9">
        <v>2767807.24</v>
      </c>
      <c r="AL120" s="12" t="s">
        <v>2306</v>
      </c>
      <c r="AM120" s="12" t="s">
        <v>2306</v>
      </c>
      <c r="AN120" s="9">
        <v>6376343.04</v>
      </c>
      <c r="AO120" s="9">
        <v>1812325.64</v>
      </c>
      <c r="AP120" s="9">
        <v>3220193.24</v>
      </c>
      <c r="AQ120" s="9">
        <v>6130802.12</v>
      </c>
      <c r="AR120" s="9">
        <v>101259.76</v>
      </c>
      <c r="AS120" s="9">
        <v>539385.63</v>
      </c>
      <c r="AT120" s="9">
        <v>3232.61</v>
      </c>
      <c r="AU120" s="9">
        <v>4157995.17</v>
      </c>
      <c r="AV120" s="9">
        <v>114058214.47</v>
      </c>
      <c r="AW120" s="12" t="s">
        <v>2306</v>
      </c>
      <c r="AX120" s="9">
        <v>6555198.48</v>
      </c>
      <c r="AY120" s="12" t="s">
        <v>2306</v>
      </c>
      <c r="AZ120" s="9">
        <v>57235</v>
      </c>
      <c r="BA120" s="9">
        <v>62240363.38</v>
      </c>
      <c r="BB120" s="9">
        <v>1600</v>
      </c>
      <c r="BC120" s="9">
        <v>80667</v>
      </c>
      <c r="BD120" s="9">
        <v>43390883</v>
      </c>
      <c r="BE120" s="9">
        <v>503002</v>
      </c>
      <c r="BF120" s="12" t="s">
        <v>2306</v>
      </c>
      <c r="BG120" s="12" t="s">
        <v>2306</v>
      </c>
      <c r="BH120" s="9">
        <v>1229265.61</v>
      </c>
      <c r="BI120" s="12" t="s">
        <v>2306</v>
      </c>
      <c r="BJ120" s="12" t="s">
        <v>2306</v>
      </c>
      <c r="BK120" s="12" t="s">
        <v>2306</v>
      </c>
      <c r="BL120" s="12" t="s">
        <v>2306</v>
      </c>
      <c r="BM120" s="12" t="s">
        <v>2306</v>
      </c>
      <c r="BN120" s="9">
        <v>72107271.94</v>
      </c>
      <c r="BO120" s="9">
        <v>71861038.14</v>
      </c>
      <c r="BP120" s="9">
        <v>246233.8</v>
      </c>
      <c r="BQ120" s="12" t="s">
        <v>2306</v>
      </c>
      <c r="BR120" s="12" t="s">
        <v>2306</v>
      </c>
      <c r="BS120" s="12" t="s">
        <v>2306</v>
      </c>
      <c r="BT120" s="12" t="s">
        <v>2306</v>
      </c>
      <c r="BU120" s="12" t="s">
        <v>2306</v>
      </c>
      <c r="BV120" s="12" t="s">
        <v>2306</v>
      </c>
      <c r="BW120" s="12" t="s">
        <v>2306</v>
      </c>
      <c r="BX120" s="12" t="s">
        <v>2306</v>
      </c>
      <c r="BY120" s="12" t="s">
        <v>2306</v>
      </c>
      <c r="BZ120" s="12" t="s">
        <v>2306</v>
      </c>
      <c r="CA120" s="9">
        <v>81840026.79</v>
      </c>
      <c r="CB120" s="9">
        <v>7621044.4</v>
      </c>
      <c r="CC120" s="9">
        <v>21513036.96</v>
      </c>
      <c r="CD120" s="9">
        <v>2822069.36</v>
      </c>
      <c r="CE120" s="9">
        <v>48529399.01</v>
      </c>
      <c r="CF120" s="9">
        <v>1015592.26</v>
      </c>
      <c r="CG120" s="9">
        <v>218884.8</v>
      </c>
      <c r="CH120" s="12" t="s">
        <v>2306</v>
      </c>
      <c r="CI120" s="12" t="s">
        <v>2306</v>
      </c>
      <c r="CJ120" s="12" t="s">
        <v>2306</v>
      </c>
      <c r="CK120" s="12" t="s">
        <v>2306</v>
      </c>
      <c r="CL120" s="9">
        <v>120000</v>
      </c>
      <c r="CM120" s="12" t="s">
        <v>2306</v>
      </c>
      <c r="CN120" s="12" t="s">
        <v>2306</v>
      </c>
      <c r="CO120" s="12" t="s">
        <v>2306</v>
      </c>
      <c r="CP120" s="12" t="s">
        <v>2306</v>
      </c>
      <c r="CQ120" s="12" t="s">
        <v>2306</v>
      </c>
      <c r="CR120" s="12" t="s">
        <v>2306</v>
      </c>
      <c r="CS120" s="12" t="s">
        <v>2306</v>
      </c>
      <c r="CT120" s="12" t="s">
        <v>2306</v>
      </c>
      <c r="CU120" s="9">
        <v>3991285</v>
      </c>
      <c r="CV120" s="12" t="s">
        <v>2306</v>
      </c>
      <c r="CW120" s="12" t="s">
        <v>2306</v>
      </c>
      <c r="CX120" s="9">
        <v>3991285</v>
      </c>
      <c r="CY120" s="12" t="s">
        <v>2306</v>
      </c>
      <c r="CZ120" s="12" t="s">
        <v>2306</v>
      </c>
      <c r="DA120" s="12" t="s">
        <v>2306</v>
      </c>
      <c r="DB120" s="12" t="s">
        <v>2306</v>
      </c>
      <c r="DC120" s="12" t="s">
        <v>2306</v>
      </c>
      <c r="DD120" s="12" t="s">
        <v>2306</v>
      </c>
      <c r="DE120" s="12" t="s">
        <v>2306</v>
      </c>
      <c r="DF120" s="12" t="s">
        <v>2306</v>
      </c>
      <c r="DG120" s="12" t="s">
        <v>2306</v>
      </c>
      <c r="DH120" s="12" t="s">
        <v>2306</v>
      </c>
      <c r="DI120" s="12" t="s">
        <v>2306</v>
      </c>
      <c r="DJ120" s="17" t="s">
        <v>2306</v>
      </c>
    </row>
    <row r="121" s="1" customFormat="1" ht="15.4" customHeight="1" spans="1:114">
      <c r="A121" s="10" t="s">
        <v>2977</v>
      </c>
      <c r="B121" s="11"/>
      <c r="C121" s="11"/>
      <c r="D121" s="11" t="s">
        <v>2978</v>
      </c>
      <c r="E121" s="9">
        <v>15313151.3</v>
      </c>
      <c r="F121" s="9">
        <v>8331674.3</v>
      </c>
      <c r="G121" s="9">
        <v>5432264.67</v>
      </c>
      <c r="H121" s="9">
        <v>468018.27</v>
      </c>
      <c r="I121" s="9">
        <v>95151.64</v>
      </c>
      <c r="J121" s="12" t="s">
        <v>2306</v>
      </c>
      <c r="K121" s="9">
        <v>181521.14</v>
      </c>
      <c r="L121" s="9">
        <v>868812.76</v>
      </c>
      <c r="M121" s="9">
        <v>9714.08</v>
      </c>
      <c r="N121" s="9">
        <v>464915.07</v>
      </c>
      <c r="O121" s="12" t="s">
        <v>2306</v>
      </c>
      <c r="P121" s="9">
        <v>56345.4</v>
      </c>
      <c r="Q121" s="9">
        <v>705489.43</v>
      </c>
      <c r="R121" s="12" t="s">
        <v>2306</v>
      </c>
      <c r="S121" s="9">
        <v>49441.84</v>
      </c>
      <c r="T121" s="9">
        <v>6491675.64</v>
      </c>
      <c r="U121" s="9">
        <v>2309714.82</v>
      </c>
      <c r="V121" s="9">
        <v>216301</v>
      </c>
      <c r="W121" s="12" t="s">
        <v>2306</v>
      </c>
      <c r="X121" s="12" t="s">
        <v>2306</v>
      </c>
      <c r="Y121" s="12" t="s">
        <v>2306</v>
      </c>
      <c r="Z121" s="9">
        <v>116213.42</v>
      </c>
      <c r="AA121" s="9">
        <v>3000</v>
      </c>
      <c r="AB121" s="12" t="s">
        <v>2306</v>
      </c>
      <c r="AC121" s="9">
        <v>22440</v>
      </c>
      <c r="AD121" s="9">
        <v>220414.85</v>
      </c>
      <c r="AE121" s="12" t="s">
        <v>2306</v>
      </c>
      <c r="AF121" s="9">
        <v>265129</v>
      </c>
      <c r="AG121" s="9">
        <v>33860</v>
      </c>
      <c r="AH121" s="9">
        <v>12941.65</v>
      </c>
      <c r="AI121" s="9">
        <v>186617.8</v>
      </c>
      <c r="AJ121" s="9">
        <v>123076</v>
      </c>
      <c r="AK121" s="9">
        <v>132511.8</v>
      </c>
      <c r="AL121" s="12" t="s">
        <v>2306</v>
      </c>
      <c r="AM121" s="12" t="s">
        <v>2306</v>
      </c>
      <c r="AN121" s="9">
        <v>2054750</v>
      </c>
      <c r="AO121" s="9">
        <v>404176</v>
      </c>
      <c r="AP121" s="9">
        <v>31396</v>
      </c>
      <c r="AQ121" s="9">
        <v>82728</v>
      </c>
      <c r="AR121" s="12" t="s">
        <v>2306</v>
      </c>
      <c r="AS121" s="9">
        <v>179195.3</v>
      </c>
      <c r="AT121" s="12" t="s">
        <v>2306</v>
      </c>
      <c r="AU121" s="9">
        <v>97210</v>
      </c>
      <c r="AV121" s="9">
        <v>188345.76</v>
      </c>
      <c r="AW121" s="12" t="s">
        <v>2306</v>
      </c>
      <c r="AX121" s="9">
        <v>100560</v>
      </c>
      <c r="AY121" s="12" t="s">
        <v>2306</v>
      </c>
      <c r="AZ121" s="12" t="s">
        <v>2306</v>
      </c>
      <c r="BA121" s="9">
        <v>87785.76</v>
      </c>
      <c r="BB121" s="12" t="s">
        <v>2306</v>
      </c>
      <c r="BC121" s="12" t="s">
        <v>2306</v>
      </c>
      <c r="BD121" s="12" t="s">
        <v>2306</v>
      </c>
      <c r="BE121" s="12" t="s">
        <v>2306</v>
      </c>
      <c r="BF121" s="12" t="s">
        <v>2306</v>
      </c>
      <c r="BG121" s="12" t="s">
        <v>2306</v>
      </c>
      <c r="BH121" s="12" t="s">
        <v>2306</v>
      </c>
      <c r="BI121" s="12" t="s">
        <v>2306</v>
      </c>
      <c r="BJ121" s="12" t="s">
        <v>2306</v>
      </c>
      <c r="BK121" s="12" t="s">
        <v>2306</v>
      </c>
      <c r="BL121" s="12" t="s">
        <v>2306</v>
      </c>
      <c r="BM121" s="12" t="s">
        <v>2306</v>
      </c>
      <c r="BN121" s="12" t="s">
        <v>2306</v>
      </c>
      <c r="BO121" s="12" t="s">
        <v>2306</v>
      </c>
      <c r="BP121" s="12" t="s">
        <v>2306</v>
      </c>
      <c r="BQ121" s="12" t="s">
        <v>2306</v>
      </c>
      <c r="BR121" s="12" t="s">
        <v>2306</v>
      </c>
      <c r="BS121" s="12" t="s">
        <v>2306</v>
      </c>
      <c r="BT121" s="12" t="s">
        <v>2306</v>
      </c>
      <c r="BU121" s="12" t="s">
        <v>2306</v>
      </c>
      <c r="BV121" s="12" t="s">
        <v>2306</v>
      </c>
      <c r="BW121" s="12" t="s">
        <v>2306</v>
      </c>
      <c r="BX121" s="12" t="s">
        <v>2306</v>
      </c>
      <c r="BY121" s="12" t="s">
        <v>2306</v>
      </c>
      <c r="BZ121" s="12" t="s">
        <v>2306</v>
      </c>
      <c r="CA121" s="9">
        <v>301455.6</v>
      </c>
      <c r="CB121" s="12" t="s">
        <v>2306</v>
      </c>
      <c r="CC121" s="9">
        <v>58648.6</v>
      </c>
      <c r="CD121" s="9">
        <v>242807</v>
      </c>
      <c r="CE121" s="12" t="s">
        <v>2306</v>
      </c>
      <c r="CF121" s="12" t="s">
        <v>2306</v>
      </c>
      <c r="CG121" s="12" t="s">
        <v>2306</v>
      </c>
      <c r="CH121" s="12" t="s">
        <v>2306</v>
      </c>
      <c r="CI121" s="12" t="s">
        <v>2306</v>
      </c>
      <c r="CJ121" s="12" t="s">
        <v>2306</v>
      </c>
      <c r="CK121" s="12" t="s">
        <v>2306</v>
      </c>
      <c r="CL121" s="12" t="s">
        <v>2306</v>
      </c>
      <c r="CM121" s="12" t="s">
        <v>2306</v>
      </c>
      <c r="CN121" s="12" t="s">
        <v>2306</v>
      </c>
      <c r="CO121" s="12" t="s">
        <v>2306</v>
      </c>
      <c r="CP121" s="12" t="s">
        <v>2306</v>
      </c>
      <c r="CQ121" s="12" t="s">
        <v>2306</v>
      </c>
      <c r="CR121" s="12" t="s">
        <v>2306</v>
      </c>
      <c r="CS121" s="12" t="s">
        <v>2306</v>
      </c>
      <c r="CT121" s="12" t="s">
        <v>2306</v>
      </c>
      <c r="CU121" s="12" t="s">
        <v>2306</v>
      </c>
      <c r="CV121" s="12" t="s">
        <v>2306</v>
      </c>
      <c r="CW121" s="12" t="s">
        <v>2306</v>
      </c>
      <c r="CX121" s="12" t="s">
        <v>2306</v>
      </c>
      <c r="CY121" s="12" t="s">
        <v>2306</v>
      </c>
      <c r="CZ121" s="12" t="s">
        <v>2306</v>
      </c>
      <c r="DA121" s="12" t="s">
        <v>2306</v>
      </c>
      <c r="DB121" s="12" t="s">
        <v>2306</v>
      </c>
      <c r="DC121" s="12" t="s">
        <v>2306</v>
      </c>
      <c r="DD121" s="12" t="s">
        <v>2306</v>
      </c>
      <c r="DE121" s="12" t="s">
        <v>2306</v>
      </c>
      <c r="DF121" s="12" t="s">
        <v>2306</v>
      </c>
      <c r="DG121" s="12" t="s">
        <v>2306</v>
      </c>
      <c r="DH121" s="12" t="s">
        <v>2306</v>
      </c>
      <c r="DI121" s="12" t="s">
        <v>2306</v>
      </c>
      <c r="DJ121" s="17" t="s">
        <v>2306</v>
      </c>
    </row>
    <row r="122" s="1" customFormat="1" ht="15.4" customHeight="1" spans="1:114">
      <c r="A122" s="10" t="s">
        <v>2979</v>
      </c>
      <c r="B122" s="11"/>
      <c r="C122" s="11"/>
      <c r="D122" s="11" t="s">
        <v>2806</v>
      </c>
      <c r="E122" s="9">
        <v>4740182.07</v>
      </c>
      <c r="F122" s="9">
        <v>1545534.69</v>
      </c>
      <c r="G122" s="9">
        <v>1033510</v>
      </c>
      <c r="H122" s="9">
        <v>61200</v>
      </c>
      <c r="I122" s="9">
        <v>81136.64</v>
      </c>
      <c r="J122" s="12" t="s">
        <v>2306</v>
      </c>
      <c r="K122" s="12" t="s">
        <v>2306</v>
      </c>
      <c r="L122" s="9">
        <v>162684.56</v>
      </c>
      <c r="M122" s="12" t="s">
        <v>2306</v>
      </c>
      <c r="N122" s="9">
        <v>86418.64</v>
      </c>
      <c r="O122" s="12" t="s">
        <v>2306</v>
      </c>
      <c r="P122" s="9">
        <v>5165.33</v>
      </c>
      <c r="Q122" s="9">
        <v>115419.52</v>
      </c>
      <c r="R122" s="12" t="s">
        <v>2306</v>
      </c>
      <c r="S122" s="12" t="s">
        <v>2306</v>
      </c>
      <c r="T122" s="9">
        <v>3091831.38</v>
      </c>
      <c r="U122" s="9">
        <v>1732991.78</v>
      </c>
      <c r="V122" s="9">
        <v>175801</v>
      </c>
      <c r="W122" s="12" t="s">
        <v>2306</v>
      </c>
      <c r="X122" s="12" t="s">
        <v>2306</v>
      </c>
      <c r="Y122" s="12" t="s">
        <v>2306</v>
      </c>
      <c r="Z122" s="9">
        <v>104616.08</v>
      </c>
      <c r="AA122" s="12" t="s">
        <v>2306</v>
      </c>
      <c r="AB122" s="12" t="s">
        <v>2306</v>
      </c>
      <c r="AC122" s="12" t="s">
        <v>2306</v>
      </c>
      <c r="AD122" s="9">
        <v>24633.85</v>
      </c>
      <c r="AE122" s="12" t="s">
        <v>2306</v>
      </c>
      <c r="AF122" s="9">
        <v>52979</v>
      </c>
      <c r="AG122" s="12" t="s">
        <v>2306</v>
      </c>
      <c r="AH122" s="9">
        <v>12941.65</v>
      </c>
      <c r="AI122" s="9">
        <v>162843.8</v>
      </c>
      <c r="AJ122" s="9">
        <v>123076</v>
      </c>
      <c r="AK122" s="12" t="s">
        <v>2306</v>
      </c>
      <c r="AL122" s="12" t="s">
        <v>2306</v>
      </c>
      <c r="AM122" s="12" t="s">
        <v>2306</v>
      </c>
      <c r="AN122" s="9">
        <v>123550</v>
      </c>
      <c r="AO122" s="9">
        <v>404176</v>
      </c>
      <c r="AP122" s="12" t="s">
        <v>2306</v>
      </c>
      <c r="AQ122" s="12" t="s">
        <v>2306</v>
      </c>
      <c r="AR122" s="12" t="s">
        <v>2306</v>
      </c>
      <c r="AS122" s="9">
        <v>122542.22</v>
      </c>
      <c r="AT122" s="12" t="s">
        <v>2306</v>
      </c>
      <c r="AU122" s="9">
        <v>51680</v>
      </c>
      <c r="AV122" s="9">
        <v>102816</v>
      </c>
      <c r="AW122" s="12" t="s">
        <v>2306</v>
      </c>
      <c r="AX122" s="9">
        <v>84240</v>
      </c>
      <c r="AY122" s="12" t="s">
        <v>2306</v>
      </c>
      <c r="AZ122" s="12" t="s">
        <v>2306</v>
      </c>
      <c r="BA122" s="9">
        <v>18576</v>
      </c>
      <c r="BB122" s="12" t="s">
        <v>2306</v>
      </c>
      <c r="BC122" s="12" t="s">
        <v>2306</v>
      </c>
      <c r="BD122" s="12" t="s">
        <v>2306</v>
      </c>
      <c r="BE122" s="12" t="s">
        <v>2306</v>
      </c>
      <c r="BF122" s="12" t="s">
        <v>2306</v>
      </c>
      <c r="BG122" s="12" t="s">
        <v>2306</v>
      </c>
      <c r="BH122" s="12" t="s">
        <v>2306</v>
      </c>
      <c r="BI122" s="12" t="s">
        <v>2306</v>
      </c>
      <c r="BJ122" s="12" t="s">
        <v>2306</v>
      </c>
      <c r="BK122" s="12" t="s">
        <v>2306</v>
      </c>
      <c r="BL122" s="12" t="s">
        <v>2306</v>
      </c>
      <c r="BM122" s="12" t="s">
        <v>2306</v>
      </c>
      <c r="BN122" s="12" t="s">
        <v>2306</v>
      </c>
      <c r="BO122" s="12" t="s">
        <v>2306</v>
      </c>
      <c r="BP122" s="12" t="s">
        <v>2306</v>
      </c>
      <c r="BQ122" s="12" t="s">
        <v>2306</v>
      </c>
      <c r="BR122" s="12" t="s">
        <v>2306</v>
      </c>
      <c r="BS122" s="12" t="s">
        <v>2306</v>
      </c>
      <c r="BT122" s="12" t="s">
        <v>2306</v>
      </c>
      <c r="BU122" s="12" t="s">
        <v>2306</v>
      </c>
      <c r="BV122" s="12" t="s">
        <v>2306</v>
      </c>
      <c r="BW122" s="12" t="s">
        <v>2306</v>
      </c>
      <c r="BX122" s="12" t="s">
        <v>2306</v>
      </c>
      <c r="BY122" s="12" t="s">
        <v>2306</v>
      </c>
      <c r="BZ122" s="12" t="s">
        <v>2306</v>
      </c>
      <c r="CA122" s="12" t="s">
        <v>2306</v>
      </c>
      <c r="CB122" s="12" t="s">
        <v>2306</v>
      </c>
      <c r="CC122" s="12" t="s">
        <v>2306</v>
      </c>
      <c r="CD122" s="12" t="s">
        <v>2306</v>
      </c>
      <c r="CE122" s="12" t="s">
        <v>2306</v>
      </c>
      <c r="CF122" s="12" t="s">
        <v>2306</v>
      </c>
      <c r="CG122" s="12" t="s">
        <v>2306</v>
      </c>
      <c r="CH122" s="12" t="s">
        <v>2306</v>
      </c>
      <c r="CI122" s="12" t="s">
        <v>2306</v>
      </c>
      <c r="CJ122" s="12" t="s">
        <v>2306</v>
      </c>
      <c r="CK122" s="12" t="s">
        <v>2306</v>
      </c>
      <c r="CL122" s="12" t="s">
        <v>2306</v>
      </c>
      <c r="CM122" s="12" t="s">
        <v>2306</v>
      </c>
      <c r="CN122" s="12" t="s">
        <v>2306</v>
      </c>
      <c r="CO122" s="12" t="s">
        <v>2306</v>
      </c>
      <c r="CP122" s="12" t="s">
        <v>2306</v>
      </c>
      <c r="CQ122" s="12" t="s">
        <v>2306</v>
      </c>
      <c r="CR122" s="12" t="s">
        <v>2306</v>
      </c>
      <c r="CS122" s="12" t="s">
        <v>2306</v>
      </c>
      <c r="CT122" s="12" t="s">
        <v>2306</v>
      </c>
      <c r="CU122" s="12" t="s">
        <v>2306</v>
      </c>
      <c r="CV122" s="12" t="s">
        <v>2306</v>
      </c>
      <c r="CW122" s="12" t="s">
        <v>2306</v>
      </c>
      <c r="CX122" s="12" t="s">
        <v>2306</v>
      </c>
      <c r="CY122" s="12" t="s">
        <v>2306</v>
      </c>
      <c r="CZ122" s="12" t="s">
        <v>2306</v>
      </c>
      <c r="DA122" s="12" t="s">
        <v>2306</v>
      </c>
      <c r="DB122" s="12" t="s">
        <v>2306</v>
      </c>
      <c r="DC122" s="12" t="s">
        <v>2306</v>
      </c>
      <c r="DD122" s="12" t="s">
        <v>2306</v>
      </c>
      <c r="DE122" s="12" t="s">
        <v>2306</v>
      </c>
      <c r="DF122" s="12" t="s">
        <v>2306</v>
      </c>
      <c r="DG122" s="12" t="s">
        <v>2306</v>
      </c>
      <c r="DH122" s="12" t="s">
        <v>2306</v>
      </c>
      <c r="DI122" s="12" t="s">
        <v>2306</v>
      </c>
      <c r="DJ122" s="17" t="s">
        <v>2306</v>
      </c>
    </row>
    <row r="123" s="1" customFormat="1" ht="15.4" customHeight="1" spans="1:114">
      <c r="A123" s="10" t="s">
        <v>2980</v>
      </c>
      <c r="B123" s="11"/>
      <c r="C123" s="11"/>
      <c r="D123" s="11" t="s">
        <v>2808</v>
      </c>
      <c r="E123" s="9">
        <v>24676</v>
      </c>
      <c r="F123" s="12" t="s">
        <v>2306</v>
      </c>
      <c r="G123" s="12" t="s">
        <v>2306</v>
      </c>
      <c r="H123" s="12" t="s">
        <v>2306</v>
      </c>
      <c r="I123" s="12" t="s">
        <v>2306</v>
      </c>
      <c r="J123" s="12" t="s">
        <v>2306</v>
      </c>
      <c r="K123" s="12" t="s">
        <v>2306</v>
      </c>
      <c r="L123" s="12" t="s">
        <v>2306</v>
      </c>
      <c r="M123" s="12" t="s">
        <v>2306</v>
      </c>
      <c r="N123" s="12" t="s">
        <v>2306</v>
      </c>
      <c r="O123" s="12" t="s">
        <v>2306</v>
      </c>
      <c r="P123" s="12" t="s">
        <v>2306</v>
      </c>
      <c r="Q123" s="12" t="s">
        <v>2306</v>
      </c>
      <c r="R123" s="12" t="s">
        <v>2306</v>
      </c>
      <c r="S123" s="12" t="s">
        <v>2306</v>
      </c>
      <c r="T123" s="9">
        <v>24676</v>
      </c>
      <c r="U123" s="9">
        <v>9849</v>
      </c>
      <c r="V123" s="12" t="s">
        <v>2306</v>
      </c>
      <c r="W123" s="12" t="s">
        <v>2306</v>
      </c>
      <c r="X123" s="12" t="s">
        <v>2306</v>
      </c>
      <c r="Y123" s="12" t="s">
        <v>2306</v>
      </c>
      <c r="Z123" s="12" t="s">
        <v>2306</v>
      </c>
      <c r="AA123" s="12" t="s">
        <v>2306</v>
      </c>
      <c r="AB123" s="12" t="s">
        <v>2306</v>
      </c>
      <c r="AC123" s="12" t="s">
        <v>2306</v>
      </c>
      <c r="AD123" s="12" t="s">
        <v>2306</v>
      </c>
      <c r="AE123" s="12" t="s">
        <v>2306</v>
      </c>
      <c r="AF123" s="12" t="s">
        <v>2306</v>
      </c>
      <c r="AG123" s="12" t="s">
        <v>2306</v>
      </c>
      <c r="AH123" s="12" t="s">
        <v>2306</v>
      </c>
      <c r="AI123" s="12" t="s">
        <v>2306</v>
      </c>
      <c r="AJ123" s="12" t="s">
        <v>2306</v>
      </c>
      <c r="AK123" s="12" t="s">
        <v>2306</v>
      </c>
      <c r="AL123" s="12" t="s">
        <v>2306</v>
      </c>
      <c r="AM123" s="12" t="s">
        <v>2306</v>
      </c>
      <c r="AN123" s="12" t="s">
        <v>2306</v>
      </c>
      <c r="AO123" s="12" t="s">
        <v>2306</v>
      </c>
      <c r="AP123" s="12" t="s">
        <v>2306</v>
      </c>
      <c r="AQ123" s="12" t="s">
        <v>2306</v>
      </c>
      <c r="AR123" s="12" t="s">
        <v>2306</v>
      </c>
      <c r="AS123" s="9">
        <v>14827</v>
      </c>
      <c r="AT123" s="12" t="s">
        <v>2306</v>
      </c>
      <c r="AU123" s="12" t="s">
        <v>2306</v>
      </c>
      <c r="AV123" s="12" t="s">
        <v>2306</v>
      </c>
      <c r="AW123" s="12" t="s">
        <v>2306</v>
      </c>
      <c r="AX123" s="12" t="s">
        <v>2306</v>
      </c>
      <c r="AY123" s="12" t="s">
        <v>2306</v>
      </c>
      <c r="AZ123" s="12" t="s">
        <v>2306</v>
      </c>
      <c r="BA123" s="12" t="s">
        <v>2306</v>
      </c>
      <c r="BB123" s="12" t="s">
        <v>2306</v>
      </c>
      <c r="BC123" s="12" t="s">
        <v>2306</v>
      </c>
      <c r="BD123" s="12" t="s">
        <v>2306</v>
      </c>
      <c r="BE123" s="12" t="s">
        <v>2306</v>
      </c>
      <c r="BF123" s="12" t="s">
        <v>2306</v>
      </c>
      <c r="BG123" s="12" t="s">
        <v>2306</v>
      </c>
      <c r="BH123" s="12" t="s">
        <v>2306</v>
      </c>
      <c r="BI123" s="12" t="s">
        <v>2306</v>
      </c>
      <c r="BJ123" s="12" t="s">
        <v>2306</v>
      </c>
      <c r="BK123" s="12" t="s">
        <v>2306</v>
      </c>
      <c r="BL123" s="12" t="s">
        <v>2306</v>
      </c>
      <c r="BM123" s="12" t="s">
        <v>2306</v>
      </c>
      <c r="BN123" s="12" t="s">
        <v>2306</v>
      </c>
      <c r="BO123" s="12" t="s">
        <v>2306</v>
      </c>
      <c r="BP123" s="12" t="s">
        <v>2306</v>
      </c>
      <c r="BQ123" s="12" t="s">
        <v>2306</v>
      </c>
      <c r="BR123" s="12" t="s">
        <v>2306</v>
      </c>
      <c r="BS123" s="12" t="s">
        <v>2306</v>
      </c>
      <c r="BT123" s="12" t="s">
        <v>2306</v>
      </c>
      <c r="BU123" s="12" t="s">
        <v>2306</v>
      </c>
      <c r="BV123" s="12" t="s">
        <v>2306</v>
      </c>
      <c r="BW123" s="12" t="s">
        <v>2306</v>
      </c>
      <c r="BX123" s="12" t="s">
        <v>2306</v>
      </c>
      <c r="BY123" s="12" t="s">
        <v>2306</v>
      </c>
      <c r="BZ123" s="12" t="s">
        <v>2306</v>
      </c>
      <c r="CA123" s="12" t="s">
        <v>2306</v>
      </c>
      <c r="CB123" s="12" t="s">
        <v>2306</v>
      </c>
      <c r="CC123" s="12" t="s">
        <v>2306</v>
      </c>
      <c r="CD123" s="12" t="s">
        <v>2306</v>
      </c>
      <c r="CE123" s="12" t="s">
        <v>2306</v>
      </c>
      <c r="CF123" s="12" t="s">
        <v>2306</v>
      </c>
      <c r="CG123" s="12" t="s">
        <v>2306</v>
      </c>
      <c r="CH123" s="12" t="s">
        <v>2306</v>
      </c>
      <c r="CI123" s="12" t="s">
        <v>2306</v>
      </c>
      <c r="CJ123" s="12" t="s">
        <v>2306</v>
      </c>
      <c r="CK123" s="12" t="s">
        <v>2306</v>
      </c>
      <c r="CL123" s="12" t="s">
        <v>2306</v>
      </c>
      <c r="CM123" s="12" t="s">
        <v>2306</v>
      </c>
      <c r="CN123" s="12" t="s">
        <v>2306</v>
      </c>
      <c r="CO123" s="12" t="s">
        <v>2306</v>
      </c>
      <c r="CP123" s="12" t="s">
        <v>2306</v>
      </c>
      <c r="CQ123" s="12" t="s">
        <v>2306</v>
      </c>
      <c r="CR123" s="12" t="s">
        <v>2306</v>
      </c>
      <c r="CS123" s="12" t="s">
        <v>2306</v>
      </c>
      <c r="CT123" s="12" t="s">
        <v>2306</v>
      </c>
      <c r="CU123" s="12" t="s">
        <v>2306</v>
      </c>
      <c r="CV123" s="12" t="s">
        <v>2306</v>
      </c>
      <c r="CW123" s="12" t="s">
        <v>2306</v>
      </c>
      <c r="CX123" s="12" t="s">
        <v>2306</v>
      </c>
      <c r="CY123" s="12" t="s">
        <v>2306</v>
      </c>
      <c r="CZ123" s="12" t="s">
        <v>2306</v>
      </c>
      <c r="DA123" s="12" t="s">
        <v>2306</v>
      </c>
      <c r="DB123" s="12" t="s">
        <v>2306</v>
      </c>
      <c r="DC123" s="12" t="s">
        <v>2306</v>
      </c>
      <c r="DD123" s="12" t="s">
        <v>2306</v>
      </c>
      <c r="DE123" s="12" t="s">
        <v>2306</v>
      </c>
      <c r="DF123" s="12" t="s">
        <v>2306</v>
      </c>
      <c r="DG123" s="12" t="s">
        <v>2306</v>
      </c>
      <c r="DH123" s="12" t="s">
        <v>2306</v>
      </c>
      <c r="DI123" s="12" t="s">
        <v>2306</v>
      </c>
      <c r="DJ123" s="17" t="s">
        <v>2306</v>
      </c>
    </row>
    <row r="124" s="1" customFormat="1" ht="15.4" customHeight="1" spans="1:114">
      <c r="A124" s="10" t="s">
        <v>2981</v>
      </c>
      <c r="B124" s="11"/>
      <c r="C124" s="11"/>
      <c r="D124" s="11" t="s">
        <v>2824</v>
      </c>
      <c r="E124" s="9">
        <v>812991.76</v>
      </c>
      <c r="F124" s="9">
        <v>794085.76</v>
      </c>
      <c r="G124" s="9">
        <v>536848.41</v>
      </c>
      <c r="H124" s="9">
        <v>19073.35</v>
      </c>
      <c r="I124" s="12" t="s">
        <v>2306</v>
      </c>
      <c r="J124" s="12" t="s">
        <v>2306</v>
      </c>
      <c r="K124" s="9">
        <v>35604</v>
      </c>
      <c r="L124" s="9">
        <v>86482.56</v>
      </c>
      <c r="M124" s="12" t="s">
        <v>2306</v>
      </c>
      <c r="N124" s="9">
        <v>45081.78</v>
      </c>
      <c r="O124" s="12" t="s">
        <v>2306</v>
      </c>
      <c r="P124" s="9">
        <v>5945.82</v>
      </c>
      <c r="Q124" s="9">
        <v>64488</v>
      </c>
      <c r="R124" s="12" t="s">
        <v>2306</v>
      </c>
      <c r="S124" s="9">
        <v>561.84</v>
      </c>
      <c r="T124" s="9">
        <v>8394</v>
      </c>
      <c r="U124" s="9">
        <v>8394</v>
      </c>
      <c r="V124" s="12" t="s">
        <v>2306</v>
      </c>
      <c r="W124" s="12" t="s">
        <v>2306</v>
      </c>
      <c r="X124" s="12" t="s">
        <v>2306</v>
      </c>
      <c r="Y124" s="12" t="s">
        <v>2306</v>
      </c>
      <c r="Z124" s="12" t="s">
        <v>2306</v>
      </c>
      <c r="AA124" s="12" t="s">
        <v>2306</v>
      </c>
      <c r="AB124" s="12" t="s">
        <v>2306</v>
      </c>
      <c r="AC124" s="12" t="s">
        <v>2306</v>
      </c>
      <c r="AD124" s="12" t="s">
        <v>2306</v>
      </c>
      <c r="AE124" s="12" t="s">
        <v>2306</v>
      </c>
      <c r="AF124" s="12" t="s">
        <v>2306</v>
      </c>
      <c r="AG124" s="12" t="s">
        <v>2306</v>
      </c>
      <c r="AH124" s="12" t="s">
        <v>2306</v>
      </c>
      <c r="AI124" s="12" t="s">
        <v>2306</v>
      </c>
      <c r="AJ124" s="12" t="s">
        <v>2306</v>
      </c>
      <c r="AK124" s="12" t="s">
        <v>2306</v>
      </c>
      <c r="AL124" s="12" t="s">
        <v>2306</v>
      </c>
      <c r="AM124" s="12" t="s">
        <v>2306</v>
      </c>
      <c r="AN124" s="12" t="s">
        <v>2306</v>
      </c>
      <c r="AO124" s="12" t="s">
        <v>2306</v>
      </c>
      <c r="AP124" s="12" t="s">
        <v>2306</v>
      </c>
      <c r="AQ124" s="12" t="s">
        <v>2306</v>
      </c>
      <c r="AR124" s="12" t="s">
        <v>2306</v>
      </c>
      <c r="AS124" s="12" t="s">
        <v>2306</v>
      </c>
      <c r="AT124" s="12" t="s">
        <v>2306</v>
      </c>
      <c r="AU124" s="12" t="s">
        <v>2306</v>
      </c>
      <c r="AV124" s="9">
        <v>10512</v>
      </c>
      <c r="AW124" s="12" t="s">
        <v>2306</v>
      </c>
      <c r="AX124" s="9">
        <v>7920</v>
      </c>
      <c r="AY124" s="12" t="s">
        <v>2306</v>
      </c>
      <c r="AZ124" s="12" t="s">
        <v>2306</v>
      </c>
      <c r="BA124" s="9">
        <v>2592</v>
      </c>
      <c r="BB124" s="12" t="s">
        <v>2306</v>
      </c>
      <c r="BC124" s="12" t="s">
        <v>2306</v>
      </c>
      <c r="BD124" s="12" t="s">
        <v>2306</v>
      </c>
      <c r="BE124" s="12" t="s">
        <v>2306</v>
      </c>
      <c r="BF124" s="12" t="s">
        <v>2306</v>
      </c>
      <c r="BG124" s="12" t="s">
        <v>2306</v>
      </c>
      <c r="BH124" s="12" t="s">
        <v>2306</v>
      </c>
      <c r="BI124" s="12" t="s">
        <v>2306</v>
      </c>
      <c r="BJ124" s="12" t="s">
        <v>2306</v>
      </c>
      <c r="BK124" s="12" t="s">
        <v>2306</v>
      </c>
      <c r="BL124" s="12" t="s">
        <v>2306</v>
      </c>
      <c r="BM124" s="12" t="s">
        <v>2306</v>
      </c>
      <c r="BN124" s="12" t="s">
        <v>2306</v>
      </c>
      <c r="BO124" s="12" t="s">
        <v>2306</v>
      </c>
      <c r="BP124" s="12" t="s">
        <v>2306</v>
      </c>
      <c r="BQ124" s="12" t="s">
        <v>2306</v>
      </c>
      <c r="BR124" s="12" t="s">
        <v>2306</v>
      </c>
      <c r="BS124" s="12" t="s">
        <v>2306</v>
      </c>
      <c r="BT124" s="12" t="s">
        <v>2306</v>
      </c>
      <c r="BU124" s="12" t="s">
        <v>2306</v>
      </c>
      <c r="BV124" s="12" t="s">
        <v>2306</v>
      </c>
      <c r="BW124" s="12" t="s">
        <v>2306</v>
      </c>
      <c r="BX124" s="12" t="s">
        <v>2306</v>
      </c>
      <c r="BY124" s="12" t="s">
        <v>2306</v>
      </c>
      <c r="BZ124" s="12" t="s">
        <v>2306</v>
      </c>
      <c r="CA124" s="12" t="s">
        <v>2306</v>
      </c>
      <c r="CB124" s="12" t="s">
        <v>2306</v>
      </c>
      <c r="CC124" s="12" t="s">
        <v>2306</v>
      </c>
      <c r="CD124" s="12" t="s">
        <v>2306</v>
      </c>
      <c r="CE124" s="12" t="s">
        <v>2306</v>
      </c>
      <c r="CF124" s="12" t="s">
        <v>2306</v>
      </c>
      <c r="CG124" s="12" t="s">
        <v>2306</v>
      </c>
      <c r="CH124" s="12" t="s">
        <v>2306</v>
      </c>
      <c r="CI124" s="12" t="s">
        <v>2306</v>
      </c>
      <c r="CJ124" s="12" t="s">
        <v>2306</v>
      </c>
      <c r="CK124" s="12" t="s">
        <v>2306</v>
      </c>
      <c r="CL124" s="12" t="s">
        <v>2306</v>
      </c>
      <c r="CM124" s="12" t="s">
        <v>2306</v>
      </c>
      <c r="CN124" s="12" t="s">
        <v>2306</v>
      </c>
      <c r="CO124" s="12" t="s">
        <v>2306</v>
      </c>
      <c r="CP124" s="12" t="s">
        <v>2306</v>
      </c>
      <c r="CQ124" s="12" t="s">
        <v>2306</v>
      </c>
      <c r="CR124" s="12" t="s">
        <v>2306</v>
      </c>
      <c r="CS124" s="12" t="s">
        <v>2306</v>
      </c>
      <c r="CT124" s="12" t="s">
        <v>2306</v>
      </c>
      <c r="CU124" s="12" t="s">
        <v>2306</v>
      </c>
      <c r="CV124" s="12" t="s">
        <v>2306</v>
      </c>
      <c r="CW124" s="12" t="s">
        <v>2306</v>
      </c>
      <c r="CX124" s="12" t="s">
        <v>2306</v>
      </c>
      <c r="CY124" s="12" t="s">
        <v>2306</v>
      </c>
      <c r="CZ124" s="12" t="s">
        <v>2306</v>
      </c>
      <c r="DA124" s="12" t="s">
        <v>2306</v>
      </c>
      <c r="DB124" s="12" t="s">
        <v>2306</v>
      </c>
      <c r="DC124" s="12" t="s">
        <v>2306</v>
      </c>
      <c r="DD124" s="12" t="s">
        <v>2306</v>
      </c>
      <c r="DE124" s="12" t="s">
        <v>2306</v>
      </c>
      <c r="DF124" s="12" t="s">
        <v>2306</v>
      </c>
      <c r="DG124" s="12" t="s">
        <v>2306</v>
      </c>
      <c r="DH124" s="12" t="s">
        <v>2306</v>
      </c>
      <c r="DI124" s="12" t="s">
        <v>2306</v>
      </c>
      <c r="DJ124" s="17" t="s">
        <v>2306</v>
      </c>
    </row>
    <row r="125" s="1" customFormat="1" ht="15.4" customHeight="1" spans="1:114">
      <c r="A125" s="10" t="s">
        <v>2982</v>
      </c>
      <c r="B125" s="11"/>
      <c r="C125" s="11"/>
      <c r="D125" s="11" t="s">
        <v>2983</v>
      </c>
      <c r="E125" s="9">
        <v>9735301.47</v>
      </c>
      <c r="F125" s="9">
        <v>5992053.85</v>
      </c>
      <c r="G125" s="9">
        <v>3861906.26</v>
      </c>
      <c r="H125" s="9">
        <v>387744.92</v>
      </c>
      <c r="I125" s="9">
        <v>14015</v>
      </c>
      <c r="J125" s="12" t="s">
        <v>2306</v>
      </c>
      <c r="K125" s="9">
        <v>145917.14</v>
      </c>
      <c r="L125" s="9">
        <v>619645.64</v>
      </c>
      <c r="M125" s="9">
        <v>9714.08</v>
      </c>
      <c r="N125" s="9">
        <v>333414.65</v>
      </c>
      <c r="O125" s="12" t="s">
        <v>2306</v>
      </c>
      <c r="P125" s="9">
        <v>45234.25</v>
      </c>
      <c r="Q125" s="9">
        <v>525581.91</v>
      </c>
      <c r="R125" s="12" t="s">
        <v>2306</v>
      </c>
      <c r="S125" s="9">
        <v>48880</v>
      </c>
      <c r="T125" s="9">
        <v>3366774.26</v>
      </c>
      <c r="U125" s="9">
        <v>558480.04</v>
      </c>
      <c r="V125" s="9">
        <v>40500</v>
      </c>
      <c r="W125" s="12" t="s">
        <v>2306</v>
      </c>
      <c r="X125" s="12" t="s">
        <v>2306</v>
      </c>
      <c r="Y125" s="12" t="s">
        <v>2306</v>
      </c>
      <c r="Z125" s="9">
        <v>11597.34</v>
      </c>
      <c r="AA125" s="9">
        <v>3000</v>
      </c>
      <c r="AB125" s="12" t="s">
        <v>2306</v>
      </c>
      <c r="AC125" s="9">
        <v>22440</v>
      </c>
      <c r="AD125" s="9">
        <v>195781</v>
      </c>
      <c r="AE125" s="12" t="s">
        <v>2306</v>
      </c>
      <c r="AF125" s="9">
        <v>212150</v>
      </c>
      <c r="AG125" s="9">
        <v>33860</v>
      </c>
      <c r="AH125" s="12" t="s">
        <v>2306</v>
      </c>
      <c r="AI125" s="9">
        <v>23774</v>
      </c>
      <c r="AJ125" s="12" t="s">
        <v>2306</v>
      </c>
      <c r="AK125" s="9">
        <v>132511.8</v>
      </c>
      <c r="AL125" s="12" t="s">
        <v>2306</v>
      </c>
      <c r="AM125" s="12" t="s">
        <v>2306</v>
      </c>
      <c r="AN125" s="9">
        <v>1931200</v>
      </c>
      <c r="AO125" s="12" t="s">
        <v>2306</v>
      </c>
      <c r="AP125" s="9">
        <v>31396</v>
      </c>
      <c r="AQ125" s="9">
        <v>82728</v>
      </c>
      <c r="AR125" s="12" t="s">
        <v>2306</v>
      </c>
      <c r="AS125" s="9">
        <v>41826.08</v>
      </c>
      <c r="AT125" s="12" t="s">
        <v>2306</v>
      </c>
      <c r="AU125" s="9">
        <v>45530</v>
      </c>
      <c r="AV125" s="9">
        <v>75017.76</v>
      </c>
      <c r="AW125" s="12" t="s">
        <v>2306</v>
      </c>
      <c r="AX125" s="9">
        <v>8400</v>
      </c>
      <c r="AY125" s="12" t="s">
        <v>2306</v>
      </c>
      <c r="AZ125" s="12" t="s">
        <v>2306</v>
      </c>
      <c r="BA125" s="9">
        <v>66617.76</v>
      </c>
      <c r="BB125" s="12" t="s">
        <v>2306</v>
      </c>
      <c r="BC125" s="12" t="s">
        <v>2306</v>
      </c>
      <c r="BD125" s="12" t="s">
        <v>2306</v>
      </c>
      <c r="BE125" s="12" t="s">
        <v>2306</v>
      </c>
      <c r="BF125" s="12" t="s">
        <v>2306</v>
      </c>
      <c r="BG125" s="12" t="s">
        <v>2306</v>
      </c>
      <c r="BH125" s="12" t="s">
        <v>2306</v>
      </c>
      <c r="BI125" s="12" t="s">
        <v>2306</v>
      </c>
      <c r="BJ125" s="12" t="s">
        <v>2306</v>
      </c>
      <c r="BK125" s="12" t="s">
        <v>2306</v>
      </c>
      <c r="BL125" s="12" t="s">
        <v>2306</v>
      </c>
      <c r="BM125" s="12" t="s">
        <v>2306</v>
      </c>
      <c r="BN125" s="12" t="s">
        <v>2306</v>
      </c>
      <c r="BO125" s="12" t="s">
        <v>2306</v>
      </c>
      <c r="BP125" s="12" t="s">
        <v>2306</v>
      </c>
      <c r="BQ125" s="12" t="s">
        <v>2306</v>
      </c>
      <c r="BR125" s="12" t="s">
        <v>2306</v>
      </c>
      <c r="BS125" s="12" t="s">
        <v>2306</v>
      </c>
      <c r="BT125" s="12" t="s">
        <v>2306</v>
      </c>
      <c r="BU125" s="12" t="s">
        <v>2306</v>
      </c>
      <c r="BV125" s="12" t="s">
        <v>2306</v>
      </c>
      <c r="BW125" s="12" t="s">
        <v>2306</v>
      </c>
      <c r="BX125" s="12" t="s">
        <v>2306</v>
      </c>
      <c r="BY125" s="12" t="s">
        <v>2306</v>
      </c>
      <c r="BZ125" s="12" t="s">
        <v>2306</v>
      </c>
      <c r="CA125" s="9">
        <v>301455.6</v>
      </c>
      <c r="CB125" s="12" t="s">
        <v>2306</v>
      </c>
      <c r="CC125" s="9">
        <v>58648.6</v>
      </c>
      <c r="CD125" s="9">
        <v>242807</v>
      </c>
      <c r="CE125" s="12" t="s">
        <v>2306</v>
      </c>
      <c r="CF125" s="12" t="s">
        <v>2306</v>
      </c>
      <c r="CG125" s="12" t="s">
        <v>2306</v>
      </c>
      <c r="CH125" s="12" t="s">
        <v>2306</v>
      </c>
      <c r="CI125" s="12" t="s">
        <v>2306</v>
      </c>
      <c r="CJ125" s="12" t="s">
        <v>2306</v>
      </c>
      <c r="CK125" s="12" t="s">
        <v>2306</v>
      </c>
      <c r="CL125" s="12" t="s">
        <v>2306</v>
      </c>
      <c r="CM125" s="12" t="s">
        <v>2306</v>
      </c>
      <c r="CN125" s="12" t="s">
        <v>2306</v>
      </c>
      <c r="CO125" s="12" t="s">
        <v>2306</v>
      </c>
      <c r="CP125" s="12" t="s">
        <v>2306</v>
      </c>
      <c r="CQ125" s="12" t="s">
        <v>2306</v>
      </c>
      <c r="CR125" s="12" t="s">
        <v>2306</v>
      </c>
      <c r="CS125" s="12" t="s">
        <v>2306</v>
      </c>
      <c r="CT125" s="12" t="s">
        <v>2306</v>
      </c>
      <c r="CU125" s="12" t="s">
        <v>2306</v>
      </c>
      <c r="CV125" s="12" t="s">
        <v>2306</v>
      </c>
      <c r="CW125" s="12" t="s">
        <v>2306</v>
      </c>
      <c r="CX125" s="12" t="s">
        <v>2306</v>
      </c>
      <c r="CY125" s="12" t="s">
        <v>2306</v>
      </c>
      <c r="CZ125" s="12" t="s">
        <v>2306</v>
      </c>
      <c r="DA125" s="12" t="s">
        <v>2306</v>
      </c>
      <c r="DB125" s="12" t="s">
        <v>2306</v>
      </c>
      <c r="DC125" s="12" t="s">
        <v>2306</v>
      </c>
      <c r="DD125" s="12" t="s">
        <v>2306</v>
      </c>
      <c r="DE125" s="12" t="s">
        <v>2306</v>
      </c>
      <c r="DF125" s="12" t="s">
        <v>2306</v>
      </c>
      <c r="DG125" s="12" t="s">
        <v>2306</v>
      </c>
      <c r="DH125" s="12" t="s">
        <v>2306</v>
      </c>
      <c r="DI125" s="12" t="s">
        <v>2306</v>
      </c>
      <c r="DJ125" s="17" t="s">
        <v>2306</v>
      </c>
    </row>
    <row r="126" s="1" customFormat="1" ht="15.4" customHeight="1" spans="1:114">
      <c r="A126" s="10" t="s">
        <v>2984</v>
      </c>
      <c r="B126" s="11"/>
      <c r="C126" s="11"/>
      <c r="D126" s="11" t="s">
        <v>2985</v>
      </c>
      <c r="E126" s="9">
        <v>1302967910.05</v>
      </c>
      <c r="F126" s="9">
        <v>889847327.45</v>
      </c>
      <c r="G126" s="9">
        <v>505017989.2</v>
      </c>
      <c r="H126" s="9">
        <v>118668183.41</v>
      </c>
      <c r="I126" s="9">
        <v>3076231.59</v>
      </c>
      <c r="J126" s="9">
        <v>98100.9</v>
      </c>
      <c r="K126" s="9">
        <v>56095302.57</v>
      </c>
      <c r="L126" s="9">
        <v>88719532.14</v>
      </c>
      <c r="M126" s="9">
        <v>2034621.27</v>
      </c>
      <c r="N126" s="9">
        <v>45509711.43</v>
      </c>
      <c r="O126" s="12" t="s">
        <v>2306</v>
      </c>
      <c r="P126" s="9">
        <v>12037681.66</v>
      </c>
      <c r="Q126" s="9">
        <v>56259603.16</v>
      </c>
      <c r="R126" s="12" t="s">
        <v>2306</v>
      </c>
      <c r="S126" s="9">
        <v>2330370.12</v>
      </c>
      <c r="T126" s="9">
        <v>161028720.38</v>
      </c>
      <c r="U126" s="9">
        <v>99570880.39</v>
      </c>
      <c r="V126" s="9">
        <v>3354678.2</v>
      </c>
      <c r="W126" s="9">
        <v>70172</v>
      </c>
      <c r="X126" s="9">
        <v>50000</v>
      </c>
      <c r="Y126" s="9">
        <v>1526321.15</v>
      </c>
      <c r="Z126" s="9">
        <v>8025919.59</v>
      </c>
      <c r="AA126" s="9">
        <v>79976.6</v>
      </c>
      <c r="AB126" s="9">
        <v>32862.95</v>
      </c>
      <c r="AC126" s="9">
        <v>9046194.98</v>
      </c>
      <c r="AD126" s="9">
        <v>558586.14</v>
      </c>
      <c r="AE126" s="12" t="s">
        <v>2306</v>
      </c>
      <c r="AF126" s="9">
        <v>13724469.23</v>
      </c>
      <c r="AG126" s="9">
        <v>432806.53</v>
      </c>
      <c r="AH126" s="9">
        <v>149439</v>
      </c>
      <c r="AI126" s="9">
        <v>4906933.79</v>
      </c>
      <c r="AJ126" s="9">
        <v>156236</v>
      </c>
      <c r="AK126" s="9">
        <v>2449401.09</v>
      </c>
      <c r="AL126" s="12" t="s">
        <v>2306</v>
      </c>
      <c r="AM126" s="12" t="s">
        <v>2306</v>
      </c>
      <c r="AN126" s="9">
        <v>3727984.77</v>
      </c>
      <c r="AO126" s="9">
        <v>1082469.64</v>
      </c>
      <c r="AP126" s="9">
        <v>2892016.24</v>
      </c>
      <c r="AQ126" s="9">
        <v>5689777.12</v>
      </c>
      <c r="AR126" s="9">
        <v>55258.76</v>
      </c>
      <c r="AS126" s="9">
        <v>258080.33</v>
      </c>
      <c r="AT126" s="9">
        <v>3232.61</v>
      </c>
      <c r="AU126" s="9">
        <v>3185023.27</v>
      </c>
      <c r="AV126" s="9">
        <v>110470027.48</v>
      </c>
      <c r="AW126" s="12" t="s">
        <v>2306</v>
      </c>
      <c r="AX126" s="9">
        <v>5851998.48</v>
      </c>
      <c r="AY126" s="12" t="s">
        <v>2306</v>
      </c>
      <c r="AZ126" s="9">
        <v>57235</v>
      </c>
      <c r="BA126" s="9">
        <v>61399427</v>
      </c>
      <c r="BB126" s="9">
        <v>1600</v>
      </c>
      <c r="BC126" s="9">
        <v>80667</v>
      </c>
      <c r="BD126" s="9">
        <v>41808308</v>
      </c>
      <c r="BE126" s="9">
        <v>503002</v>
      </c>
      <c r="BF126" s="12" t="s">
        <v>2306</v>
      </c>
      <c r="BG126" s="12" t="s">
        <v>2306</v>
      </c>
      <c r="BH126" s="9">
        <v>767790</v>
      </c>
      <c r="BI126" s="12" t="s">
        <v>2306</v>
      </c>
      <c r="BJ126" s="12" t="s">
        <v>2306</v>
      </c>
      <c r="BK126" s="12" t="s">
        <v>2306</v>
      </c>
      <c r="BL126" s="12" t="s">
        <v>2306</v>
      </c>
      <c r="BM126" s="12" t="s">
        <v>2306</v>
      </c>
      <c r="BN126" s="9">
        <v>72107271.94</v>
      </c>
      <c r="BO126" s="9">
        <v>71861038.14</v>
      </c>
      <c r="BP126" s="9">
        <v>246233.8</v>
      </c>
      <c r="BQ126" s="12" t="s">
        <v>2306</v>
      </c>
      <c r="BR126" s="12" t="s">
        <v>2306</v>
      </c>
      <c r="BS126" s="12" t="s">
        <v>2306</v>
      </c>
      <c r="BT126" s="12" t="s">
        <v>2306</v>
      </c>
      <c r="BU126" s="12" t="s">
        <v>2306</v>
      </c>
      <c r="BV126" s="12" t="s">
        <v>2306</v>
      </c>
      <c r="BW126" s="12" t="s">
        <v>2306</v>
      </c>
      <c r="BX126" s="12" t="s">
        <v>2306</v>
      </c>
      <c r="BY126" s="12" t="s">
        <v>2306</v>
      </c>
      <c r="BZ126" s="12" t="s">
        <v>2306</v>
      </c>
      <c r="CA126" s="9">
        <v>69514562.8</v>
      </c>
      <c r="CB126" s="9">
        <v>7590730.4</v>
      </c>
      <c r="CC126" s="9">
        <v>17409172.19</v>
      </c>
      <c r="CD126" s="9">
        <v>2224962.36</v>
      </c>
      <c r="CE126" s="9">
        <v>42257593.05</v>
      </c>
      <c r="CF126" s="12" t="s">
        <v>2306</v>
      </c>
      <c r="CG126" s="9">
        <v>32104.8</v>
      </c>
      <c r="CH126" s="12" t="s">
        <v>2306</v>
      </c>
      <c r="CI126" s="12" t="s">
        <v>2306</v>
      </c>
      <c r="CJ126" s="12" t="s">
        <v>2306</v>
      </c>
      <c r="CK126" s="12" t="s">
        <v>2306</v>
      </c>
      <c r="CL126" s="12" t="s">
        <v>2306</v>
      </c>
      <c r="CM126" s="12" t="s">
        <v>2306</v>
      </c>
      <c r="CN126" s="12" t="s">
        <v>2306</v>
      </c>
      <c r="CO126" s="12" t="s">
        <v>2306</v>
      </c>
      <c r="CP126" s="12" t="s">
        <v>2306</v>
      </c>
      <c r="CQ126" s="12" t="s">
        <v>2306</v>
      </c>
      <c r="CR126" s="12" t="s">
        <v>2306</v>
      </c>
      <c r="CS126" s="12" t="s">
        <v>2306</v>
      </c>
      <c r="CT126" s="12" t="s">
        <v>2306</v>
      </c>
      <c r="CU126" s="12" t="s">
        <v>2306</v>
      </c>
      <c r="CV126" s="12" t="s">
        <v>2306</v>
      </c>
      <c r="CW126" s="12" t="s">
        <v>2306</v>
      </c>
      <c r="CX126" s="12" t="s">
        <v>2306</v>
      </c>
      <c r="CY126" s="12" t="s">
        <v>2306</v>
      </c>
      <c r="CZ126" s="12" t="s">
        <v>2306</v>
      </c>
      <c r="DA126" s="12" t="s">
        <v>2306</v>
      </c>
      <c r="DB126" s="12" t="s">
        <v>2306</v>
      </c>
      <c r="DC126" s="12" t="s">
        <v>2306</v>
      </c>
      <c r="DD126" s="12" t="s">
        <v>2306</v>
      </c>
      <c r="DE126" s="12" t="s">
        <v>2306</v>
      </c>
      <c r="DF126" s="12" t="s">
        <v>2306</v>
      </c>
      <c r="DG126" s="12" t="s">
        <v>2306</v>
      </c>
      <c r="DH126" s="12" t="s">
        <v>2306</v>
      </c>
      <c r="DI126" s="12" t="s">
        <v>2306</v>
      </c>
      <c r="DJ126" s="17" t="s">
        <v>2306</v>
      </c>
    </row>
    <row r="127" s="1" customFormat="1" ht="15.4" customHeight="1" spans="1:114">
      <c r="A127" s="10" t="s">
        <v>2986</v>
      </c>
      <c r="B127" s="11"/>
      <c r="C127" s="11"/>
      <c r="D127" s="11" t="s">
        <v>2987</v>
      </c>
      <c r="E127" s="9">
        <v>44942625.05</v>
      </c>
      <c r="F127" s="9">
        <v>21778057.46</v>
      </c>
      <c r="G127" s="9">
        <v>13142799.7</v>
      </c>
      <c r="H127" s="9">
        <v>1572996.43</v>
      </c>
      <c r="I127" s="9">
        <v>802232.94</v>
      </c>
      <c r="J127" s="12" t="s">
        <v>2306</v>
      </c>
      <c r="K127" s="9">
        <v>1020008</v>
      </c>
      <c r="L127" s="9">
        <v>2226845.68</v>
      </c>
      <c r="M127" s="9">
        <v>5588.52</v>
      </c>
      <c r="N127" s="9">
        <v>1173736.98</v>
      </c>
      <c r="O127" s="12" t="s">
        <v>2306</v>
      </c>
      <c r="P127" s="9">
        <v>160786.67</v>
      </c>
      <c r="Q127" s="9">
        <v>1640143.68</v>
      </c>
      <c r="R127" s="12" t="s">
        <v>2306</v>
      </c>
      <c r="S127" s="9">
        <v>32918.86</v>
      </c>
      <c r="T127" s="9">
        <v>11103736.03</v>
      </c>
      <c r="U127" s="9">
        <v>6185007.8</v>
      </c>
      <c r="V127" s="9">
        <v>121820</v>
      </c>
      <c r="W127" s="12" t="s">
        <v>2306</v>
      </c>
      <c r="X127" s="12" t="s">
        <v>2306</v>
      </c>
      <c r="Y127" s="9">
        <v>61027.4</v>
      </c>
      <c r="Z127" s="9">
        <v>380921.14</v>
      </c>
      <c r="AA127" s="9">
        <v>6527</v>
      </c>
      <c r="AB127" s="12" t="s">
        <v>2306</v>
      </c>
      <c r="AC127" s="9">
        <v>448990.3</v>
      </c>
      <c r="AD127" s="9">
        <v>43874.3</v>
      </c>
      <c r="AE127" s="12" t="s">
        <v>2306</v>
      </c>
      <c r="AF127" s="9">
        <v>483620.5</v>
      </c>
      <c r="AG127" s="9">
        <v>23129</v>
      </c>
      <c r="AH127" s="12" t="s">
        <v>2306</v>
      </c>
      <c r="AI127" s="9">
        <v>460457.1</v>
      </c>
      <c r="AJ127" s="9">
        <v>6007</v>
      </c>
      <c r="AK127" s="12" t="s">
        <v>2306</v>
      </c>
      <c r="AL127" s="12" t="s">
        <v>2306</v>
      </c>
      <c r="AM127" s="12" t="s">
        <v>2306</v>
      </c>
      <c r="AN127" s="9">
        <v>2130374.37</v>
      </c>
      <c r="AO127" s="12" t="s">
        <v>2306</v>
      </c>
      <c r="AP127" s="9">
        <v>137882.6</v>
      </c>
      <c r="AQ127" s="9">
        <v>207387</v>
      </c>
      <c r="AR127" s="12" t="s">
        <v>2306</v>
      </c>
      <c r="AS127" s="9">
        <v>16690</v>
      </c>
      <c r="AT127" s="12" t="s">
        <v>2306</v>
      </c>
      <c r="AU127" s="9">
        <v>390020.52</v>
      </c>
      <c r="AV127" s="9">
        <v>1585641.76</v>
      </c>
      <c r="AW127" s="12" t="s">
        <v>2306</v>
      </c>
      <c r="AX127" s="9">
        <v>251260</v>
      </c>
      <c r="AY127" s="12" t="s">
        <v>2306</v>
      </c>
      <c r="AZ127" s="12" t="s">
        <v>2306</v>
      </c>
      <c r="BA127" s="9">
        <v>41237.76</v>
      </c>
      <c r="BB127" s="9">
        <v>1600</v>
      </c>
      <c r="BC127" s="12" t="s">
        <v>2306</v>
      </c>
      <c r="BD127" s="9">
        <v>1291544</v>
      </c>
      <c r="BE127" s="12" t="s">
        <v>2306</v>
      </c>
      <c r="BF127" s="12" t="s">
        <v>2306</v>
      </c>
      <c r="BG127" s="12" t="s">
        <v>2306</v>
      </c>
      <c r="BH127" s="12" t="s">
        <v>2306</v>
      </c>
      <c r="BI127" s="12" t="s">
        <v>2306</v>
      </c>
      <c r="BJ127" s="12" t="s">
        <v>2306</v>
      </c>
      <c r="BK127" s="12" t="s">
        <v>2306</v>
      </c>
      <c r="BL127" s="12" t="s">
        <v>2306</v>
      </c>
      <c r="BM127" s="12" t="s">
        <v>2306</v>
      </c>
      <c r="BN127" s="9">
        <v>4372877.94</v>
      </c>
      <c r="BO127" s="9">
        <v>4126644.14</v>
      </c>
      <c r="BP127" s="9">
        <v>246233.8</v>
      </c>
      <c r="BQ127" s="12" t="s">
        <v>2306</v>
      </c>
      <c r="BR127" s="12" t="s">
        <v>2306</v>
      </c>
      <c r="BS127" s="12" t="s">
        <v>2306</v>
      </c>
      <c r="BT127" s="12" t="s">
        <v>2306</v>
      </c>
      <c r="BU127" s="12" t="s">
        <v>2306</v>
      </c>
      <c r="BV127" s="12" t="s">
        <v>2306</v>
      </c>
      <c r="BW127" s="12" t="s">
        <v>2306</v>
      </c>
      <c r="BX127" s="12" t="s">
        <v>2306</v>
      </c>
      <c r="BY127" s="12" t="s">
        <v>2306</v>
      </c>
      <c r="BZ127" s="12" t="s">
        <v>2306</v>
      </c>
      <c r="CA127" s="9">
        <v>6102311.86</v>
      </c>
      <c r="CB127" s="12" t="s">
        <v>2306</v>
      </c>
      <c r="CC127" s="9">
        <v>2887295.66</v>
      </c>
      <c r="CD127" s="12" t="s">
        <v>2306</v>
      </c>
      <c r="CE127" s="9">
        <v>3215016.2</v>
      </c>
      <c r="CF127" s="12" t="s">
        <v>2306</v>
      </c>
      <c r="CG127" s="12" t="s">
        <v>2306</v>
      </c>
      <c r="CH127" s="12" t="s">
        <v>2306</v>
      </c>
      <c r="CI127" s="12" t="s">
        <v>2306</v>
      </c>
      <c r="CJ127" s="12" t="s">
        <v>2306</v>
      </c>
      <c r="CK127" s="12" t="s">
        <v>2306</v>
      </c>
      <c r="CL127" s="12" t="s">
        <v>2306</v>
      </c>
      <c r="CM127" s="12" t="s">
        <v>2306</v>
      </c>
      <c r="CN127" s="12" t="s">
        <v>2306</v>
      </c>
      <c r="CO127" s="12" t="s">
        <v>2306</v>
      </c>
      <c r="CP127" s="12" t="s">
        <v>2306</v>
      </c>
      <c r="CQ127" s="12" t="s">
        <v>2306</v>
      </c>
      <c r="CR127" s="12" t="s">
        <v>2306</v>
      </c>
      <c r="CS127" s="12" t="s">
        <v>2306</v>
      </c>
      <c r="CT127" s="12" t="s">
        <v>2306</v>
      </c>
      <c r="CU127" s="12" t="s">
        <v>2306</v>
      </c>
      <c r="CV127" s="12" t="s">
        <v>2306</v>
      </c>
      <c r="CW127" s="12" t="s">
        <v>2306</v>
      </c>
      <c r="CX127" s="12" t="s">
        <v>2306</v>
      </c>
      <c r="CY127" s="12" t="s">
        <v>2306</v>
      </c>
      <c r="CZ127" s="12" t="s">
        <v>2306</v>
      </c>
      <c r="DA127" s="12" t="s">
        <v>2306</v>
      </c>
      <c r="DB127" s="12" t="s">
        <v>2306</v>
      </c>
      <c r="DC127" s="12" t="s">
        <v>2306</v>
      </c>
      <c r="DD127" s="12" t="s">
        <v>2306</v>
      </c>
      <c r="DE127" s="12" t="s">
        <v>2306</v>
      </c>
      <c r="DF127" s="12" t="s">
        <v>2306</v>
      </c>
      <c r="DG127" s="12" t="s">
        <v>2306</v>
      </c>
      <c r="DH127" s="12" t="s">
        <v>2306</v>
      </c>
      <c r="DI127" s="12" t="s">
        <v>2306</v>
      </c>
      <c r="DJ127" s="17" t="s">
        <v>2306</v>
      </c>
    </row>
    <row r="128" s="1" customFormat="1" ht="15.4" customHeight="1" spans="1:114">
      <c r="A128" s="10" t="s">
        <v>2988</v>
      </c>
      <c r="B128" s="11"/>
      <c r="C128" s="11"/>
      <c r="D128" s="11" t="s">
        <v>2989</v>
      </c>
      <c r="E128" s="9">
        <v>719669124.89</v>
      </c>
      <c r="F128" s="9">
        <v>616048187.44</v>
      </c>
      <c r="G128" s="9">
        <v>356296805.06</v>
      </c>
      <c r="H128" s="9">
        <v>98443903.77</v>
      </c>
      <c r="I128" s="9">
        <v>922790.57</v>
      </c>
      <c r="J128" s="12" t="s">
        <v>2306</v>
      </c>
      <c r="K128" s="9">
        <v>22014183.47</v>
      </c>
      <c r="L128" s="9">
        <v>60002933.83</v>
      </c>
      <c r="M128" s="9">
        <v>640403.23</v>
      </c>
      <c r="N128" s="9">
        <v>31167295.71</v>
      </c>
      <c r="O128" s="12" t="s">
        <v>2306</v>
      </c>
      <c r="P128" s="9">
        <v>4372717.94</v>
      </c>
      <c r="Q128" s="9">
        <v>42187153.86</v>
      </c>
      <c r="R128" s="12" t="s">
        <v>2306</v>
      </c>
      <c r="S128" s="12" t="s">
        <v>2306</v>
      </c>
      <c r="T128" s="9">
        <v>75494380.77</v>
      </c>
      <c r="U128" s="9">
        <v>53645527.71</v>
      </c>
      <c r="V128" s="9">
        <v>1500567.47</v>
      </c>
      <c r="W128" s="9">
        <v>19672</v>
      </c>
      <c r="X128" s="9">
        <v>50000</v>
      </c>
      <c r="Y128" s="9">
        <v>291048.35</v>
      </c>
      <c r="Z128" s="9">
        <v>2659436.55</v>
      </c>
      <c r="AA128" s="9">
        <v>600</v>
      </c>
      <c r="AB128" s="9">
        <v>28262.95</v>
      </c>
      <c r="AC128" s="9">
        <v>2434869.99</v>
      </c>
      <c r="AD128" s="9">
        <v>85302.93</v>
      </c>
      <c r="AE128" s="12" t="s">
        <v>2306</v>
      </c>
      <c r="AF128" s="9">
        <v>4864155.14</v>
      </c>
      <c r="AG128" s="9">
        <v>57049.4</v>
      </c>
      <c r="AH128" s="9">
        <v>359</v>
      </c>
      <c r="AI128" s="9">
        <v>1616351.56</v>
      </c>
      <c r="AJ128" s="12" t="s">
        <v>2306</v>
      </c>
      <c r="AK128" s="9">
        <v>812543.72</v>
      </c>
      <c r="AL128" s="12" t="s">
        <v>2306</v>
      </c>
      <c r="AM128" s="12" t="s">
        <v>2306</v>
      </c>
      <c r="AN128" s="9">
        <v>766893.8</v>
      </c>
      <c r="AO128" s="9">
        <v>622994.64</v>
      </c>
      <c r="AP128" s="9">
        <v>1488798.16</v>
      </c>
      <c r="AQ128" s="9">
        <v>3587445.28</v>
      </c>
      <c r="AR128" s="9">
        <v>20000</v>
      </c>
      <c r="AS128" s="9">
        <v>21555</v>
      </c>
      <c r="AT128" s="9">
        <v>2812.61</v>
      </c>
      <c r="AU128" s="9">
        <v>918134.51</v>
      </c>
      <c r="AV128" s="9">
        <v>22504686.51</v>
      </c>
      <c r="AW128" s="12" t="s">
        <v>2306</v>
      </c>
      <c r="AX128" s="9">
        <v>5284378.48</v>
      </c>
      <c r="AY128" s="12" t="s">
        <v>2306</v>
      </c>
      <c r="AZ128" s="12" t="s">
        <v>2306</v>
      </c>
      <c r="BA128" s="9">
        <v>7609708.03</v>
      </c>
      <c r="BB128" s="12" t="s">
        <v>2306</v>
      </c>
      <c r="BC128" s="12" t="s">
        <v>2306</v>
      </c>
      <c r="BD128" s="9">
        <v>9597600</v>
      </c>
      <c r="BE128" s="9">
        <v>13000</v>
      </c>
      <c r="BF128" s="12" t="s">
        <v>2306</v>
      </c>
      <c r="BG128" s="12" t="s">
        <v>2306</v>
      </c>
      <c r="BH128" s="12" t="s">
        <v>2306</v>
      </c>
      <c r="BI128" s="12" t="s">
        <v>2306</v>
      </c>
      <c r="BJ128" s="12" t="s">
        <v>2306</v>
      </c>
      <c r="BK128" s="12" t="s">
        <v>2306</v>
      </c>
      <c r="BL128" s="12" t="s">
        <v>2306</v>
      </c>
      <c r="BM128" s="12" t="s">
        <v>2306</v>
      </c>
      <c r="BN128" s="9">
        <v>3020000</v>
      </c>
      <c r="BO128" s="9">
        <v>3020000</v>
      </c>
      <c r="BP128" s="12" t="s">
        <v>2306</v>
      </c>
      <c r="BQ128" s="12" t="s">
        <v>2306</v>
      </c>
      <c r="BR128" s="12" t="s">
        <v>2306</v>
      </c>
      <c r="BS128" s="12" t="s">
        <v>2306</v>
      </c>
      <c r="BT128" s="12" t="s">
        <v>2306</v>
      </c>
      <c r="BU128" s="12" t="s">
        <v>2306</v>
      </c>
      <c r="BV128" s="12" t="s">
        <v>2306</v>
      </c>
      <c r="BW128" s="12" t="s">
        <v>2306</v>
      </c>
      <c r="BX128" s="12" t="s">
        <v>2306</v>
      </c>
      <c r="BY128" s="12" t="s">
        <v>2306</v>
      </c>
      <c r="BZ128" s="12" t="s">
        <v>2306</v>
      </c>
      <c r="CA128" s="9">
        <v>2601870.17</v>
      </c>
      <c r="CB128" s="12" t="s">
        <v>2306</v>
      </c>
      <c r="CC128" s="9">
        <v>436546.17</v>
      </c>
      <c r="CD128" s="9">
        <v>8324</v>
      </c>
      <c r="CE128" s="9">
        <v>2157000</v>
      </c>
      <c r="CF128" s="12" t="s">
        <v>2306</v>
      </c>
      <c r="CG128" s="12" t="s">
        <v>2306</v>
      </c>
      <c r="CH128" s="12" t="s">
        <v>2306</v>
      </c>
      <c r="CI128" s="12" t="s">
        <v>2306</v>
      </c>
      <c r="CJ128" s="12" t="s">
        <v>2306</v>
      </c>
      <c r="CK128" s="12" t="s">
        <v>2306</v>
      </c>
      <c r="CL128" s="12" t="s">
        <v>2306</v>
      </c>
      <c r="CM128" s="12" t="s">
        <v>2306</v>
      </c>
      <c r="CN128" s="12" t="s">
        <v>2306</v>
      </c>
      <c r="CO128" s="12" t="s">
        <v>2306</v>
      </c>
      <c r="CP128" s="12" t="s">
        <v>2306</v>
      </c>
      <c r="CQ128" s="12" t="s">
        <v>2306</v>
      </c>
      <c r="CR128" s="12" t="s">
        <v>2306</v>
      </c>
      <c r="CS128" s="12" t="s">
        <v>2306</v>
      </c>
      <c r="CT128" s="12" t="s">
        <v>2306</v>
      </c>
      <c r="CU128" s="12" t="s">
        <v>2306</v>
      </c>
      <c r="CV128" s="12" t="s">
        <v>2306</v>
      </c>
      <c r="CW128" s="12" t="s">
        <v>2306</v>
      </c>
      <c r="CX128" s="12" t="s">
        <v>2306</v>
      </c>
      <c r="CY128" s="12" t="s">
        <v>2306</v>
      </c>
      <c r="CZ128" s="12" t="s">
        <v>2306</v>
      </c>
      <c r="DA128" s="12" t="s">
        <v>2306</v>
      </c>
      <c r="DB128" s="12" t="s">
        <v>2306</v>
      </c>
      <c r="DC128" s="12" t="s">
        <v>2306</v>
      </c>
      <c r="DD128" s="12" t="s">
        <v>2306</v>
      </c>
      <c r="DE128" s="12" t="s">
        <v>2306</v>
      </c>
      <c r="DF128" s="12" t="s">
        <v>2306</v>
      </c>
      <c r="DG128" s="12" t="s">
        <v>2306</v>
      </c>
      <c r="DH128" s="12" t="s">
        <v>2306</v>
      </c>
      <c r="DI128" s="12" t="s">
        <v>2306</v>
      </c>
      <c r="DJ128" s="17" t="s">
        <v>2306</v>
      </c>
    </row>
    <row r="129" s="1" customFormat="1" ht="15.4" customHeight="1" spans="1:114">
      <c r="A129" s="10" t="s">
        <v>2990</v>
      </c>
      <c r="B129" s="11"/>
      <c r="C129" s="11"/>
      <c r="D129" s="11" t="s">
        <v>2991</v>
      </c>
      <c r="E129" s="9">
        <v>133542096.54</v>
      </c>
      <c r="F129" s="9">
        <v>68677089.74</v>
      </c>
      <c r="G129" s="9">
        <v>43444577.91</v>
      </c>
      <c r="H129" s="9">
        <v>4029181.85</v>
      </c>
      <c r="I129" s="9">
        <v>165332</v>
      </c>
      <c r="J129" s="12" t="s">
        <v>2306</v>
      </c>
      <c r="K129" s="9">
        <v>2668205</v>
      </c>
      <c r="L129" s="9">
        <v>7853859.68</v>
      </c>
      <c r="M129" s="9">
        <v>855219.68</v>
      </c>
      <c r="N129" s="9">
        <v>3027816.04</v>
      </c>
      <c r="O129" s="12" t="s">
        <v>2306</v>
      </c>
      <c r="P129" s="9">
        <v>496074.05</v>
      </c>
      <c r="Q129" s="9">
        <v>5354153.32</v>
      </c>
      <c r="R129" s="12" t="s">
        <v>2306</v>
      </c>
      <c r="S129" s="9">
        <v>782670.21</v>
      </c>
      <c r="T129" s="9">
        <v>44206421.33</v>
      </c>
      <c r="U129" s="9">
        <v>31529755.25</v>
      </c>
      <c r="V129" s="9">
        <v>1039319.05</v>
      </c>
      <c r="W129" s="9">
        <v>20500</v>
      </c>
      <c r="X129" s="12" t="s">
        <v>2306</v>
      </c>
      <c r="Y129" s="9">
        <v>290887.9</v>
      </c>
      <c r="Z129" s="9">
        <v>1966076.19</v>
      </c>
      <c r="AA129" s="9">
        <v>3600</v>
      </c>
      <c r="AB129" s="9">
        <v>4600</v>
      </c>
      <c r="AC129" s="9">
        <v>2349029.36</v>
      </c>
      <c r="AD129" s="9">
        <v>182755.48</v>
      </c>
      <c r="AE129" s="12" t="s">
        <v>2306</v>
      </c>
      <c r="AF129" s="9">
        <v>3247960.7</v>
      </c>
      <c r="AG129" s="9">
        <v>89542.93</v>
      </c>
      <c r="AH129" s="9">
        <v>51336</v>
      </c>
      <c r="AI129" s="9">
        <v>1422246.4</v>
      </c>
      <c r="AJ129" s="9">
        <v>42603</v>
      </c>
      <c r="AK129" s="9">
        <v>253148.06</v>
      </c>
      <c r="AL129" s="12" t="s">
        <v>2306</v>
      </c>
      <c r="AM129" s="12" t="s">
        <v>2306</v>
      </c>
      <c r="AN129" s="9">
        <v>198434.2</v>
      </c>
      <c r="AO129" s="12" t="s">
        <v>2306</v>
      </c>
      <c r="AP129" s="9">
        <v>404337.48</v>
      </c>
      <c r="AQ129" s="9">
        <v>305889.7</v>
      </c>
      <c r="AR129" s="12" t="s">
        <v>2306</v>
      </c>
      <c r="AS129" s="9">
        <v>59610</v>
      </c>
      <c r="AT129" s="12" t="s">
        <v>2306</v>
      </c>
      <c r="AU129" s="9">
        <v>744789.63</v>
      </c>
      <c r="AV129" s="9">
        <v>11273264.64</v>
      </c>
      <c r="AW129" s="12" t="s">
        <v>2306</v>
      </c>
      <c r="AX129" s="9">
        <v>6480</v>
      </c>
      <c r="AY129" s="12" t="s">
        <v>2306</v>
      </c>
      <c r="AZ129" s="12" t="s">
        <v>2306</v>
      </c>
      <c r="BA129" s="9">
        <v>1249124.64</v>
      </c>
      <c r="BB129" s="12" t="s">
        <v>2306</v>
      </c>
      <c r="BC129" s="12" t="s">
        <v>2306</v>
      </c>
      <c r="BD129" s="9">
        <v>10000000</v>
      </c>
      <c r="BE129" s="9">
        <v>17660</v>
      </c>
      <c r="BF129" s="12" t="s">
        <v>2306</v>
      </c>
      <c r="BG129" s="12" t="s">
        <v>2306</v>
      </c>
      <c r="BH129" s="12" t="s">
        <v>2306</v>
      </c>
      <c r="BI129" s="12" t="s">
        <v>2306</v>
      </c>
      <c r="BJ129" s="12" t="s">
        <v>2306</v>
      </c>
      <c r="BK129" s="12" t="s">
        <v>2306</v>
      </c>
      <c r="BL129" s="12" t="s">
        <v>2306</v>
      </c>
      <c r="BM129" s="12" t="s">
        <v>2306</v>
      </c>
      <c r="BN129" s="9">
        <v>8017000</v>
      </c>
      <c r="BO129" s="9">
        <v>8017000</v>
      </c>
      <c r="BP129" s="12" t="s">
        <v>2306</v>
      </c>
      <c r="BQ129" s="12" t="s">
        <v>2306</v>
      </c>
      <c r="BR129" s="12" t="s">
        <v>2306</v>
      </c>
      <c r="BS129" s="12" t="s">
        <v>2306</v>
      </c>
      <c r="BT129" s="12" t="s">
        <v>2306</v>
      </c>
      <c r="BU129" s="12" t="s">
        <v>2306</v>
      </c>
      <c r="BV129" s="12" t="s">
        <v>2306</v>
      </c>
      <c r="BW129" s="12" t="s">
        <v>2306</v>
      </c>
      <c r="BX129" s="12" t="s">
        <v>2306</v>
      </c>
      <c r="BY129" s="12" t="s">
        <v>2306</v>
      </c>
      <c r="BZ129" s="12" t="s">
        <v>2306</v>
      </c>
      <c r="CA129" s="9">
        <v>1368320.83</v>
      </c>
      <c r="CB129" s="12" t="s">
        <v>2306</v>
      </c>
      <c r="CC129" s="9">
        <v>1287166.03</v>
      </c>
      <c r="CD129" s="9">
        <v>49050</v>
      </c>
      <c r="CE129" s="12" t="s">
        <v>2306</v>
      </c>
      <c r="CF129" s="12" t="s">
        <v>2306</v>
      </c>
      <c r="CG129" s="9">
        <v>32104.8</v>
      </c>
      <c r="CH129" s="12" t="s">
        <v>2306</v>
      </c>
      <c r="CI129" s="12" t="s">
        <v>2306</v>
      </c>
      <c r="CJ129" s="12" t="s">
        <v>2306</v>
      </c>
      <c r="CK129" s="12" t="s">
        <v>2306</v>
      </c>
      <c r="CL129" s="12" t="s">
        <v>2306</v>
      </c>
      <c r="CM129" s="12" t="s">
        <v>2306</v>
      </c>
      <c r="CN129" s="12" t="s">
        <v>2306</v>
      </c>
      <c r="CO129" s="12" t="s">
        <v>2306</v>
      </c>
      <c r="CP129" s="12" t="s">
        <v>2306</v>
      </c>
      <c r="CQ129" s="12" t="s">
        <v>2306</v>
      </c>
      <c r="CR129" s="12" t="s">
        <v>2306</v>
      </c>
      <c r="CS129" s="12" t="s">
        <v>2306</v>
      </c>
      <c r="CT129" s="12" t="s">
        <v>2306</v>
      </c>
      <c r="CU129" s="12" t="s">
        <v>2306</v>
      </c>
      <c r="CV129" s="12" t="s">
        <v>2306</v>
      </c>
      <c r="CW129" s="12" t="s">
        <v>2306</v>
      </c>
      <c r="CX129" s="12" t="s">
        <v>2306</v>
      </c>
      <c r="CY129" s="12" t="s">
        <v>2306</v>
      </c>
      <c r="CZ129" s="12" t="s">
        <v>2306</v>
      </c>
      <c r="DA129" s="12" t="s">
        <v>2306</v>
      </c>
      <c r="DB129" s="12" t="s">
        <v>2306</v>
      </c>
      <c r="DC129" s="12" t="s">
        <v>2306</v>
      </c>
      <c r="DD129" s="12" t="s">
        <v>2306</v>
      </c>
      <c r="DE129" s="12" t="s">
        <v>2306</v>
      </c>
      <c r="DF129" s="12" t="s">
        <v>2306</v>
      </c>
      <c r="DG129" s="12" t="s">
        <v>2306</v>
      </c>
      <c r="DH129" s="12" t="s">
        <v>2306</v>
      </c>
      <c r="DI129" s="12" t="s">
        <v>2306</v>
      </c>
      <c r="DJ129" s="17" t="s">
        <v>2306</v>
      </c>
    </row>
    <row r="130" s="1" customFormat="1" ht="15.4" customHeight="1" spans="1:114">
      <c r="A130" s="10" t="s">
        <v>2992</v>
      </c>
      <c r="B130" s="11"/>
      <c r="C130" s="11"/>
      <c r="D130" s="11" t="s">
        <v>2993</v>
      </c>
      <c r="E130" s="9">
        <v>176128609.9</v>
      </c>
      <c r="F130" s="9">
        <v>112301269.66</v>
      </c>
      <c r="G130" s="9">
        <v>56937110.52</v>
      </c>
      <c r="H130" s="9">
        <v>5802232.81</v>
      </c>
      <c r="I130" s="9">
        <v>1132300</v>
      </c>
      <c r="J130" s="9">
        <v>98100.9</v>
      </c>
      <c r="K130" s="9">
        <v>24338775.66</v>
      </c>
      <c r="L130" s="9">
        <v>10082233.12</v>
      </c>
      <c r="M130" s="9">
        <v>14886.72</v>
      </c>
      <c r="N130" s="9">
        <v>5304509.12</v>
      </c>
      <c r="O130" s="12" t="s">
        <v>2306</v>
      </c>
      <c r="P130" s="9">
        <v>696478.2</v>
      </c>
      <c r="Q130" s="9">
        <v>7078152.3</v>
      </c>
      <c r="R130" s="12" t="s">
        <v>2306</v>
      </c>
      <c r="S130" s="9">
        <v>816490.31</v>
      </c>
      <c r="T130" s="9">
        <v>19056365.02</v>
      </c>
      <c r="U130" s="9">
        <v>4761897.36</v>
      </c>
      <c r="V130" s="9">
        <v>582902</v>
      </c>
      <c r="W130" s="9">
        <v>30000</v>
      </c>
      <c r="X130" s="12" t="s">
        <v>2306</v>
      </c>
      <c r="Y130" s="9">
        <v>624590.41</v>
      </c>
      <c r="Z130" s="9">
        <v>1788062.04</v>
      </c>
      <c r="AA130" s="9">
        <v>55440</v>
      </c>
      <c r="AB130" s="12" t="s">
        <v>2306</v>
      </c>
      <c r="AC130" s="9">
        <v>2683571.5</v>
      </c>
      <c r="AD130" s="9">
        <v>85168.46</v>
      </c>
      <c r="AE130" s="12" t="s">
        <v>2306</v>
      </c>
      <c r="AF130" s="9">
        <v>2798579.37</v>
      </c>
      <c r="AG130" s="9">
        <v>263085.2</v>
      </c>
      <c r="AH130" s="9">
        <v>308</v>
      </c>
      <c r="AI130" s="9">
        <v>1135556.93</v>
      </c>
      <c r="AJ130" s="9">
        <v>89961</v>
      </c>
      <c r="AK130" s="9">
        <v>313062.23</v>
      </c>
      <c r="AL130" s="12" t="s">
        <v>2306</v>
      </c>
      <c r="AM130" s="12" t="s">
        <v>2306</v>
      </c>
      <c r="AN130" s="9">
        <v>317908</v>
      </c>
      <c r="AO130" s="9">
        <v>459475</v>
      </c>
      <c r="AP130" s="9">
        <v>640740</v>
      </c>
      <c r="AQ130" s="9">
        <v>1116650.02</v>
      </c>
      <c r="AR130" s="9">
        <v>35258.76</v>
      </c>
      <c r="AS130" s="9">
        <v>141650.13</v>
      </c>
      <c r="AT130" s="9">
        <v>420</v>
      </c>
      <c r="AU130" s="9">
        <v>1132078.61</v>
      </c>
      <c r="AV130" s="9">
        <v>29934871.25</v>
      </c>
      <c r="AW130" s="12" t="s">
        <v>2306</v>
      </c>
      <c r="AX130" s="9">
        <v>309880</v>
      </c>
      <c r="AY130" s="12" t="s">
        <v>2306</v>
      </c>
      <c r="AZ130" s="9">
        <v>57235</v>
      </c>
      <c r="BA130" s="9">
        <v>16128302.25</v>
      </c>
      <c r="BB130" s="12" t="s">
        <v>2306</v>
      </c>
      <c r="BC130" s="9">
        <v>80667</v>
      </c>
      <c r="BD130" s="9">
        <v>12894545</v>
      </c>
      <c r="BE130" s="9">
        <v>452452</v>
      </c>
      <c r="BF130" s="12" t="s">
        <v>2306</v>
      </c>
      <c r="BG130" s="12" t="s">
        <v>2306</v>
      </c>
      <c r="BH130" s="9">
        <v>11790</v>
      </c>
      <c r="BI130" s="12" t="s">
        <v>2306</v>
      </c>
      <c r="BJ130" s="12" t="s">
        <v>2306</v>
      </c>
      <c r="BK130" s="12" t="s">
        <v>2306</v>
      </c>
      <c r="BL130" s="12" t="s">
        <v>2306</v>
      </c>
      <c r="BM130" s="12" t="s">
        <v>2306</v>
      </c>
      <c r="BN130" s="12" t="s">
        <v>2306</v>
      </c>
      <c r="BO130" s="12" t="s">
        <v>2306</v>
      </c>
      <c r="BP130" s="12" t="s">
        <v>2306</v>
      </c>
      <c r="BQ130" s="12" t="s">
        <v>2306</v>
      </c>
      <c r="BR130" s="12" t="s">
        <v>2306</v>
      </c>
      <c r="BS130" s="12" t="s">
        <v>2306</v>
      </c>
      <c r="BT130" s="12" t="s">
        <v>2306</v>
      </c>
      <c r="BU130" s="12" t="s">
        <v>2306</v>
      </c>
      <c r="BV130" s="12" t="s">
        <v>2306</v>
      </c>
      <c r="BW130" s="12" t="s">
        <v>2306</v>
      </c>
      <c r="BX130" s="12" t="s">
        <v>2306</v>
      </c>
      <c r="BY130" s="12" t="s">
        <v>2306</v>
      </c>
      <c r="BZ130" s="12" t="s">
        <v>2306</v>
      </c>
      <c r="CA130" s="9">
        <v>14836103.97</v>
      </c>
      <c r="CB130" s="9">
        <v>7590730.4</v>
      </c>
      <c r="CC130" s="9">
        <v>5235785.21</v>
      </c>
      <c r="CD130" s="9">
        <v>2009588.36</v>
      </c>
      <c r="CE130" s="12" t="s">
        <v>2306</v>
      </c>
      <c r="CF130" s="12" t="s">
        <v>2306</v>
      </c>
      <c r="CG130" s="12" t="s">
        <v>2306</v>
      </c>
      <c r="CH130" s="12" t="s">
        <v>2306</v>
      </c>
      <c r="CI130" s="12" t="s">
        <v>2306</v>
      </c>
      <c r="CJ130" s="12" t="s">
        <v>2306</v>
      </c>
      <c r="CK130" s="12" t="s">
        <v>2306</v>
      </c>
      <c r="CL130" s="12" t="s">
        <v>2306</v>
      </c>
      <c r="CM130" s="12" t="s">
        <v>2306</v>
      </c>
      <c r="CN130" s="12" t="s">
        <v>2306</v>
      </c>
      <c r="CO130" s="12" t="s">
        <v>2306</v>
      </c>
      <c r="CP130" s="12" t="s">
        <v>2306</v>
      </c>
      <c r="CQ130" s="12" t="s">
        <v>2306</v>
      </c>
      <c r="CR130" s="12" t="s">
        <v>2306</v>
      </c>
      <c r="CS130" s="12" t="s">
        <v>2306</v>
      </c>
      <c r="CT130" s="12" t="s">
        <v>2306</v>
      </c>
      <c r="CU130" s="12" t="s">
        <v>2306</v>
      </c>
      <c r="CV130" s="12" t="s">
        <v>2306</v>
      </c>
      <c r="CW130" s="12" t="s">
        <v>2306</v>
      </c>
      <c r="CX130" s="12" t="s">
        <v>2306</v>
      </c>
      <c r="CY130" s="12" t="s">
        <v>2306</v>
      </c>
      <c r="CZ130" s="12" t="s">
        <v>2306</v>
      </c>
      <c r="DA130" s="12" t="s">
        <v>2306</v>
      </c>
      <c r="DB130" s="12" t="s">
        <v>2306</v>
      </c>
      <c r="DC130" s="12" t="s">
        <v>2306</v>
      </c>
      <c r="DD130" s="12" t="s">
        <v>2306</v>
      </c>
      <c r="DE130" s="12" t="s">
        <v>2306</v>
      </c>
      <c r="DF130" s="12" t="s">
        <v>2306</v>
      </c>
      <c r="DG130" s="12" t="s">
        <v>2306</v>
      </c>
      <c r="DH130" s="12" t="s">
        <v>2306</v>
      </c>
      <c r="DI130" s="12" t="s">
        <v>2306</v>
      </c>
      <c r="DJ130" s="17" t="s">
        <v>2306</v>
      </c>
    </row>
    <row r="131" s="1" customFormat="1" ht="15.4" customHeight="1" spans="1:114">
      <c r="A131" s="10" t="s">
        <v>2994</v>
      </c>
      <c r="B131" s="11"/>
      <c r="C131" s="11"/>
      <c r="D131" s="11" t="s">
        <v>2995</v>
      </c>
      <c r="E131" s="9">
        <v>365.12</v>
      </c>
      <c r="F131" s="12" t="s">
        <v>2306</v>
      </c>
      <c r="G131" s="12" t="s">
        <v>2306</v>
      </c>
      <c r="H131" s="12" t="s">
        <v>2306</v>
      </c>
      <c r="I131" s="12" t="s">
        <v>2306</v>
      </c>
      <c r="J131" s="12" t="s">
        <v>2306</v>
      </c>
      <c r="K131" s="12" t="s">
        <v>2306</v>
      </c>
      <c r="L131" s="12" t="s">
        <v>2306</v>
      </c>
      <c r="M131" s="12" t="s">
        <v>2306</v>
      </c>
      <c r="N131" s="12" t="s">
        <v>2306</v>
      </c>
      <c r="O131" s="12" t="s">
        <v>2306</v>
      </c>
      <c r="P131" s="12" t="s">
        <v>2306</v>
      </c>
      <c r="Q131" s="12" t="s">
        <v>2306</v>
      </c>
      <c r="R131" s="12" t="s">
        <v>2306</v>
      </c>
      <c r="S131" s="12" t="s">
        <v>2306</v>
      </c>
      <c r="T131" s="12" t="s">
        <v>2306</v>
      </c>
      <c r="U131" s="12" t="s">
        <v>2306</v>
      </c>
      <c r="V131" s="12" t="s">
        <v>2306</v>
      </c>
      <c r="W131" s="12" t="s">
        <v>2306</v>
      </c>
      <c r="X131" s="12" t="s">
        <v>2306</v>
      </c>
      <c r="Y131" s="12" t="s">
        <v>2306</v>
      </c>
      <c r="Z131" s="12" t="s">
        <v>2306</v>
      </c>
      <c r="AA131" s="12" t="s">
        <v>2306</v>
      </c>
      <c r="AB131" s="12" t="s">
        <v>2306</v>
      </c>
      <c r="AC131" s="12" t="s">
        <v>2306</v>
      </c>
      <c r="AD131" s="12" t="s">
        <v>2306</v>
      </c>
      <c r="AE131" s="12" t="s">
        <v>2306</v>
      </c>
      <c r="AF131" s="12" t="s">
        <v>2306</v>
      </c>
      <c r="AG131" s="12" t="s">
        <v>2306</v>
      </c>
      <c r="AH131" s="12" t="s">
        <v>2306</v>
      </c>
      <c r="AI131" s="12" t="s">
        <v>2306</v>
      </c>
      <c r="AJ131" s="12" t="s">
        <v>2306</v>
      </c>
      <c r="AK131" s="12" t="s">
        <v>2306</v>
      </c>
      <c r="AL131" s="12" t="s">
        <v>2306</v>
      </c>
      <c r="AM131" s="12" t="s">
        <v>2306</v>
      </c>
      <c r="AN131" s="12" t="s">
        <v>2306</v>
      </c>
      <c r="AO131" s="12" t="s">
        <v>2306</v>
      </c>
      <c r="AP131" s="12" t="s">
        <v>2306</v>
      </c>
      <c r="AQ131" s="12" t="s">
        <v>2306</v>
      </c>
      <c r="AR131" s="12" t="s">
        <v>2306</v>
      </c>
      <c r="AS131" s="12" t="s">
        <v>2306</v>
      </c>
      <c r="AT131" s="12" t="s">
        <v>2306</v>
      </c>
      <c r="AU131" s="12" t="s">
        <v>2306</v>
      </c>
      <c r="AV131" s="9">
        <v>365.12</v>
      </c>
      <c r="AW131" s="12" t="s">
        <v>2306</v>
      </c>
      <c r="AX131" s="12" t="s">
        <v>2306</v>
      </c>
      <c r="AY131" s="12" t="s">
        <v>2306</v>
      </c>
      <c r="AZ131" s="12" t="s">
        <v>2306</v>
      </c>
      <c r="BA131" s="9">
        <v>365.12</v>
      </c>
      <c r="BB131" s="12" t="s">
        <v>2306</v>
      </c>
      <c r="BC131" s="12" t="s">
        <v>2306</v>
      </c>
      <c r="BD131" s="12" t="s">
        <v>2306</v>
      </c>
      <c r="BE131" s="12" t="s">
        <v>2306</v>
      </c>
      <c r="BF131" s="12" t="s">
        <v>2306</v>
      </c>
      <c r="BG131" s="12" t="s">
        <v>2306</v>
      </c>
      <c r="BH131" s="12" t="s">
        <v>2306</v>
      </c>
      <c r="BI131" s="12" t="s">
        <v>2306</v>
      </c>
      <c r="BJ131" s="12" t="s">
        <v>2306</v>
      </c>
      <c r="BK131" s="12" t="s">
        <v>2306</v>
      </c>
      <c r="BL131" s="12" t="s">
        <v>2306</v>
      </c>
      <c r="BM131" s="12" t="s">
        <v>2306</v>
      </c>
      <c r="BN131" s="12" t="s">
        <v>2306</v>
      </c>
      <c r="BO131" s="12" t="s">
        <v>2306</v>
      </c>
      <c r="BP131" s="12" t="s">
        <v>2306</v>
      </c>
      <c r="BQ131" s="12" t="s">
        <v>2306</v>
      </c>
      <c r="BR131" s="12" t="s">
        <v>2306</v>
      </c>
      <c r="BS131" s="12" t="s">
        <v>2306</v>
      </c>
      <c r="BT131" s="12" t="s">
        <v>2306</v>
      </c>
      <c r="BU131" s="12" t="s">
        <v>2306</v>
      </c>
      <c r="BV131" s="12" t="s">
        <v>2306</v>
      </c>
      <c r="BW131" s="12" t="s">
        <v>2306</v>
      </c>
      <c r="BX131" s="12" t="s">
        <v>2306</v>
      </c>
      <c r="BY131" s="12" t="s">
        <v>2306</v>
      </c>
      <c r="BZ131" s="12" t="s">
        <v>2306</v>
      </c>
      <c r="CA131" s="12" t="s">
        <v>2306</v>
      </c>
      <c r="CB131" s="12" t="s">
        <v>2306</v>
      </c>
      <c r="CC131" s="12" t="s">
        <v>2306</v>
      </c>
      <c r="CD131" s="12" t="s">
        <v>2306</v>
      </c>
      <c r="CE131" s="12" t="s">
        <v>2306</v>
      </c>
      <c r="CF131" s="12" t="s">
        <v>2306</v>
      </c>
      <c r="CG131" s="12" t="s">
        <v>2306</v>
      </c>
      <c r="CH131" s="12" t="s">
        <v>2306</v>
      </c>
      <c r="CI131" s="12" t="s">
        <v>2306</v>
      </c>
      <c r="CJ131" s="12" t="s">
        <v>2306</v>
      </c>
      <c r="CK131" s="12" t="s">
        <v>2306</v>
      </c>
      <c r="CL131" s="12" t="s">
        <v>2306</v>
      </c>
      <c r="CM131" s="12" t="s">
        <v>2306</v>
      </c>
      <c r="CN131" s="12" t="s">
        <v>2306</v>
      </c>
      <c r="CO131" s="12" t="s">
        <v>2306</v>
      </c>
      <c r="CP131" s="12" t="s">
        <v>2306</v>
      </c>
      <c r="CQ131" s="12" t="s">
        <v>2306</v>
      </c>
      <c r="CR131" s="12" t="s">
        <v>2306</v>
      </c>
      <c r="CS131" s="12" t="s">
        <v>2306</v>
      </c>
      <c r="CT131" s="12" t="s">
        <v>2306</v>
      </c>
      <c r="CU131" s="12" t="s">
        <v>2306</v>
      </c>
      <c r="CV131" s="12" t="s">
        <v>2306</v>
      </c>
      <c r="CW131" s="12" t="s">
        <v>2306</v>
      </c>
      <c r="CX131" s="12" t="s">
        <v>2306</v>
      </c>
      <c r="CY131" s="12" t="s">
        <v>2306</v>
      </c>
      <c r="CZ131" s="12" t="s">
        <v>2306</v>
      </c>
      <c r="DA131" s="12" t="s">
        <v>2306</v>
      </c>
      <c r="DB131" s="12" t="s">
        <v>2306</v>
      </c>
      <c r="DC131" s="12" t="s">
        <v>2306</v>
      </c>
      <c r="DD131" s="12" t="s">
        <v>2306</v>
      </c>
      <c r="DE131" s="12" t="s">
        <v>2306</v>
      </c>
      <c r="DF131" s="12" t="s">
        <v>2306</v>
      </c>
      <c r="DG131" s="12" t="s">
        <v>2306</v>
      </c>
      <c r="DH131" s="12" t="s">
        <v>2306</v>
      </c>
      <c r="DI131" s="12" t="s">
        <v>2306</v>
      </c>
      <c r="DJ131" s="17" t="s">
        <v>2306</v>
      </c>
    </row>
    <row r="132" s="1" customFormat="1" ht="15.4" customHeight="1" spans="1:114">
      <c r="A132" s="10" t="s">
        <v>2996</v>
      </c>
      <c r="B132" s="11"/>
      <c r="C132" s="11"/>
      <c r="D132" s="11" t="s">
        <v>2997</v>
      </c>
      <c r="E132" s="9">
        <v>228685088.55</v>
      </c>
      <c r="F132" s="9">
        <v>71042723.15</v>
      </c>
      <c r="G132" s="9">
        <v>35196696.01</v>
      </c>
      <c r="H132" s="9">
        <v>8819868.55</v>
      </c>
      <c r="I132" s="9">
        <v>53576.08</v>
      </c>
      <c r="J132" s="12" t="s">
        <v>2306</v>
      </c>
      <c r="K132" s="9">
        <v>6054130.44</v>
      </c>
      <c r="L132" s="9">
        <v>8553659.83</v>
      </c>
      <c r="M132" s="9">
        <v>518523.12</v>
      </c>
      <c r="N132" s="9">
        <v>4836353.58</v>
      </c>
      <c r="O132" s="12" t="s">
        <v>2306</v>
      </c>
      <c r="P132" s="9">
        <v>6311624.8</v>
      </c>
      <c r="Q132" s="12" t="s">
        <v>2306</v>
      </c>
      <c r="R132" s="12" t="s">
        <v>2306</v>
      </c>
      <c r="S132" s="9">
        <v>698290.74</v>
      </c>
      <c r="T132" s="9">
        <v>11167817.23</v>
      </c>
      <c r="U132" s="9">
        <v>3448692.27</v>
      </c>
      <c r="V132" s="9">
        <v>110069.68</v>
      </c>
      <c r="W132" s="12" t="s">
        <v>2306</v>
      </c>
      <c r="X132" s="12" t="s">
        <v>2306</v>
      </c>
      <c r="Y132" s="9">
        <v>258767.09</v>
      </c>
      <c r="Z132" s="9">
        <v>1231423.67</v>
      </c>
      <c r="AA132" s="9">
        <v>13809.6</v>
      </c>
      <c r="AB132" s="12" t="s">
        <v>2306</v>
      </c>
      <c r="AC132" s="9">
        <v>1129733.83</v>
      </c>
      <c r="AD132" s="9">
        <v>161484.97</v>
      </c>
      <c r="AE132" s="12" t="s">
        <v>2306</v>
      </c>
      <c r="AF132" s="9">
        <v>2330153.52</v>
      </c>
      <c r="AG132" s="12" t="s">
        <v>2306</v>
      </c>
      <c r="AH132" s="9">
        <v>97436</v>
      </c>
      <c r="AI132" s="9">
        <v>272321.8</v>
      </c>
      <c r="AJ132" s="9">
        <v>17665</v>
      </c>
      <c r="AK132" s="9">
        <v>1070647.08</v>
      </c>
      <c r="AL132" s="12" t="s">
        <v>2306</v>
      </c>
      <c r="AM132" s="12" t="s">
        <v>2306</v>
      </c>
      <c r="AN132" s="9">
        <v>314374.4</v>
      </c>
      <c r="AO132" s="12" t="s">
        <v>2306</v>
      </c>
      <c r="AP132" s="9">
        <v>220258</v>
      </c>
      <c r="AQ132" s="9">
        <v>472405.12</v>
      </c>
      <c r="AR132" s="12" t="s">
        <v>2306</v>
      </c>
      <c r="AS132" s="9">
        <v>18575.2</v>
      </c>
      <c r="AT132" s="12" t="s">
        <v>2306</v>
      </c>
      <c r="AU132" s="12" t="s">
        <v>2306</v>
      </c>
      <c r="AV132" s="9">
        <v>45171198.2</v>
      </c>
      <c r="AW132" s="12" t="s">
        <v>2306</v>
      </c>
      <c r="AX132" s="12" t="s">
        <v>2306</v>
      </c>
      <c r="AY132" s="12" t="s">
        <v>2306</v>
      </c>
      <c r="AZ132" s="12" t="s">
        <v>2306</v>
      </c>
      <c r="BA132" s="9">
        <v>36370689.2</v>
      </c>
      <c r="BB132" s="12" t="s">
        <v>2306</v>
      </c>
      <c r="BC132" s="12" t="s">
        <v>2306</v>
      </c>
      <c r="BD132" s="9">
        <v>8024619</v>
      </c>
      <c r="BE132" s="9">
        <v>19890</v>
      </c>
      <c r="BF132" s="12" t="s">
        <v>2306</v>
      </c>
      <c r="BG132" s="12" t="s">
        <v>2306</v>
      </c>
      <c r="BH132" s="9">
        <v>756000</v>
      </c>
      <c r="BI132" s="12" t="s">
        <v>2306</v>
      </c>
      <c r="BJ132" s="12" t="s">
        <v>2306</v>
      </c>
      <c r="BK132" s="12" t="s">
        <v>2306</v>
      </c>
      <c r="BL132" s="12" t="s">
        <v>2306</v>
      </c>
      <c r="BM132" s="12" t="s">
        <v>2306</v>
      </c>
      <c r="BN132" s="9">
        <v>56697394</v>
      </c>
      <c r="BO132" s="9">
        <v>56697394</v>
      </c>
      <c r="BP132" s="12" t="s">
        <v>2306</v>
      </c>
      <c r="BQ132" s="12" t="s">
        <v>2306</v>
      </c>
      <c r="BR132" s="12" t="s">
        <v>2306</v>
      </c>
      <c r="BS132" s="12" t="s">
        <v>2306</v>
      </c>
      <c r="BT132" s="12" t="s">
        <v>2306</v>
      </c>
      <c r="BU132" s="12" t="s">
        <v>2306</v>
      </c>
      <c r="BV132" s="12" t="s">
        <v>2306</v>
      </c>
      <c r="BW132" s="12" t="s">
        <v>2306</v>
      </c>
      <c r="BX132" s="12" t="s">
        <v>2306</v>
      </c>
      <c r="BY132" s="12" t="s">
        <v>2306</v>
      </c>
      <c r="BZ132" s="12" t="s">
        <v>2306</v>
      </c>
      <c r="CA132" s="9">
        <v>44605955.97</v>
      </c>
      <c r="CB132" s="12" t="s">
        <v>2306</v>
      </c>
      <c r="CC132" s="9">
        <v>7562379.12</v>
      </c>
      <c r="CD132" s="9">
        <v>158000</v>
      </c>
      <c r="CE132" s="9">
        <v>36885576.85</v>
      </c>
      <c r="CF132" s="12" t="s">
        <v>2306</v>
      </c>
      <c r="CG132" s="12" t="s">
        <v>2306</v>
      </c>
      <c r="CH132" s="12" t="s">
        <v>2306</v>
      </c>
      <c r="CI132" s="12" t="s">
        <v>2306</v>
      </c>
      <c r="CJ132" s="12" t="s">
        <v>2306</v>
      </c>
      <c r="CK132" s="12" t="s">
        <v>2306</v>
      </c>
      <c r="CL132" s="12" t="s">
        <v>2306</v>
      </c>
      <c r="CM132" s="12" t="s">
        <v>2306</v>
      </c>
      <c r="CN132" s="12" t="s">
        <v>2306</v>
      </c>
      <c r="CO132" s="12" t="s">
        <v>2306</v>
      </c>
      <c r="CP132" s="12" t="s">
        <v>2306</v>
      </c>
      <c r="CQ132" s="12" t="s">
        <v>2306</v>
      </c>
      <c r="CR132" s="12" t="s">
        <v>2306</v>
      </c>
      <c r="CS132" s="12" t="s">
        <v>2306</v>
      </c>
      <c r="CT132" s="12" t="s">
        <v>2306</v>
      </c>
      <c r="CU132" s="12" t="s">
        <v>2306</v>
      </c>
      <c r="CV132" s="12" t="s">
        <v>2306</v>
      </c>
      <c r="CW132" s="12" t="s">
        <v>2306</v>
      </c>
      <c r="CX132" s="12" t="s">
        <v>2306</v>
      </c>
      <c r="CY132" s="12" t="s">
        <v>2306</v>
      </c>
      <c r="CZ132" s="12" t="s">
        <v>2306</v>
      </c>
      <c r="DA132" s="12" t="s">
        <v>2306</v>
      </c>
      <c r="DB132" s="12" t="s">
        <v>2306</v>
      </c>
      <c r="DC132" s="12" t="s">
        <v>2306</v>
      </c>
      <c r="DD132" s="12" t="s">
        <v>2306</v>
      </c>
      <c r="DE132" s="12" t="s">
        <v>2306</v>
      </c>
      <c r="DF132" s="12" t="s">
        <v>2306</v>
      </c>
      <c r="DG132" s="12" t="s">
        <v>2306</v>
      </c>
      <c r="DH132" s="12" t="s">
        <v>2306</v>
      </c>
      <c r="DI132" s="12" t="s">
        <v>2306</v>
      </c>
      <c r="DJ132" s="17" t="s">
        <v>2306</v>
      </c>
    </row>
    <row r="133" s="1" customFormat="1" ht="15.4" customHeight="1" spans="1:114">
      <c r="A133" s="10" t="s">
        <v>2998</v>
      </c>
      <c r="B133" s="11"/>
      <c r="C133" s="11"/>
      <c r="D133" s="11" t="s">
        <v>2999</v>
      </c>
      <c r="E133" s="9">
        <v>56516761.21</v>
      </c>
      <c r="F133" s="9">
        <v>37957404.5</v>
      </c>
      <c r="G133" s="9">
        <v>20100393.65</v>
      </c>
      <c r="H133" s="9">
        <v>1853112.13</v>
      </c>
      <c r="I133" s="9">
        <v>924926.3</v>
      </c>
      <c r="J133" s="9">
        <v>30090</v>
      </c>
      <c r="K133" s="9">
        <v>5484365.1</v>
      </c>
      <c r="L133" s="9">
        <v>3286741.41</v>
      </c>
      <c r="M133" s="9">
        <v>248394.52</v>
      </c>
      <c r="N133" s="9">
        <v>1865468.86</v>
      </c>
      <c r="O133" s="12" t="s">
        <v>2306</v>
      </c>
      <c r="P133" s="9">
        <v>314796.65</v>
      </c>
      <c r="Q133" s="9">
        <v>2637874.88</v>
      </c>
      <c r="R133" s="9">
        <v>200000</v>
      </c>
      <c r="S133" s="9">
        <v>1011241</v>
      </c>
      <c r="T133" s="9">
        <v>6392256.22</v>
      </c>
      <c r="U133" s="9">
        <v>241712.54</v>
      </c>
      <c r="V133" s="9">
        <v>410399.6</v>
      </c>
      <c r="W133" s="9">
        <v>115600</v>
      </c>
      <c r="X133" s="9">
        <v>149530.3</v>
      </c>
      <c r="Y133" s="9">
        <v>478772.01</v>
      </c>
      <c r="Z133" s="9">
        <v>1412415</v>
      </c>
      <c r="AA133" s="9">
        <v>4774</v>
      </c>
      <c r="AB133" s="12" t="s">
        <v>2306</v>
      </c>
      <c r="AC133" s="9">
        <v>856349</v>
      </c>
      <c r="AD133" s="9">
        <v>26694.2</v>
      </c>
      <c r="AE133" s="12" t="s">
        <v>2306</v>
      </c>
      <c r="AF133" s="9">
        <v>319728.07</v>
      </c>
      <c r="AG133" s="9">
        <v>7898.4</v>
      </c>
      <c r="AH133" s="9">
        <v>34741</v>
      </c>
      <c r="AI133" s="9">
        <v>40741.58</v>
      </c>
      <c r="AJ133" s="9">
        <v>61750</v>
      </c>
      <c r="AK133" s="9">
        <v>158322.35</v>
      </c>
      <c r="AL133" s="12" t="s">
        <v>2306</v>
      </c>
      <c r="AM133" s="12" t="s">
        <v>2306</v>
      </c>
      <c r="AN133" s="9">
        <v>553815.27</v>
      </c>
      <c r="AO133" s="9">
        <v>300000</v>
      </c>
      <c r="AP133" s="9">
        <v>239928</v>
      </c>
      <c r="AQ133" s="9">
        <v>268710</v>
      </c>
      <c r="AR133" s="9">
        <v>17026</v>
      </c>
      <c r="AS133" s="9">
        <v>40650</v>
      </c>
      <c r="AT133" s="12" t="s">
        <v>2306</v>
      </c>
      <c r="AU133" s="9">
        <v>652698.9</v>
      </c>
      <c r="AV133" s="9">
        <v>2999857.23</v>
      </c>
      <c r="AW133" s="12" t="s">
        <v>2306</v>
      </c>
      <c r="AX133" s="9">
        <v>471840</v>
      </c>
      <c r="AY133" s="12" t="s">
        <v>2306</v>
      </c>
      <c r="AZ133" s="12" t="s">
        <v>2306</v>
      </c>
      <c r="BA133" s="9">
        <v>693966.62</v>
      </c>
      <c r="BB133" s="12" t="s">
        <v>2306</v>
      </c>
      <c r="BC133" s="12" t="s">
        <v>2306</v>
      </c>
      <c r="BD133" s="9">
        <v>1522575</v>
      </c>
      <c r="BE133" s="12" t="s">
        <v>2306</v>
      </c>
      <c r="BF133" s="12" t="s">
        <v>2306</v>
      </c>
      <c r="BG133" s="12" t="s">
        <v>2306</v>
      </c>
      <c r="BH133" s="9">
        <v>311475.61</v>
      </c>
      <c r="BI133" s="12" t="s">
        <v>2306</v>
      </c>
      <c r="BJ133" s="12" t="s">
        <v>2306</v>
      </c>
      <c r="BK133" s="12" t="s">
        <v>2306</v>
      </c>
      <c r="BL133" s="12" t="s">
        <v>2306</v>
      </c>
      <c r="BM133" s="12" t="s">
        <v>2306</v>
      </c>
      <c r="BN133" s="12" t="s">
        <v>2306</v>
      </c>
      <c r="BO133" s="12" t="s">
        <v>2306</v>
      </c>
      <c r="BP133" s="12" t="s">
        <v>2306</v>
      </c>
      <c r="BQ133" s="12" t="s">
        <v>2306</v>
      </c>
      <c r="BR133" s="12" t="s">
        <v>2306</v>
      </c>
      <c r="BS133" s="12" t="s">
        <v>2306</v>
      </c>
      <c r="BT133" s="12" t="s">
        <v>2306</v>
      </c>
      <c r="BU133" s="12" t="s">
        <v>2306</v>
      </c>
      <c r="BV133" s="12" t="s">
        <v>2306</v>
      </c>
      <c r="BW133" s="12" t="s">
        <v>2306</v>
      </c>
      <c r="BX133" s="12" t="s">
        <v>2306</v>
      </c>
      <c r="BY133" s="12" t="s">
        <v>2306</v>
      </c>
      <c r="BZ133" s="12" t="s">
        <v>2306</v>
      </c>
      <c r="CA133" s="9">
        <v>5175958.26</v>
      </c>
      <c r="CB133" s="9">
        <v>30314</v>
      </c>
      <c r="CC133" s="9">
        <v>2885796</v>
      </c>
      <c r="CD133" s="9">
        <v>354300</v>
      </c>
      <c r="CE133" s="9">
        <v>703176</v>
      </c>
      <c r="CF133" s="9">
        <v>1015592.26</v>
      </c>
      <c r="CG133" s="9">
        <v>186780</v>
      </c>
      <c r="CH133" s="12" t="s">
        <v>2306</v>
      </c>
      <c r="CI133" s="12" t="s">
        <v>2306</v>
      </c>
      <c r="CJ133" s="12" t="s">
        <v>2306</v>
      </c>
      <c r="CK133" s="12" t="s">
        <v>2306</v>
      </c>
      <c r="CL133" s="12" t="s">
        <v>2306</v>
      </c>
      <c r="CM133" s="12" t="s">
        <v>2306</v>
      </c>
      <c r="CN133" s="12" t="s">
        <v>2306</v>
      </c>
      <c r="CO133" s="12" t="s">
        <v>2306</v>
      </c>
      <c r="CP133" s="12" t="s">
        <v>2306</v>
      </c>
      <c r="CQ133" s="12" t="s">
        <v>2306</v>
      </c>
      <c r="CR133" s="12" t="s">
        <v>2306</v>
      </c>
      <c r="CS133" s="12" t="s">
        <v>2306</v>
      </c>
      <c r="CT133" s="12" t="s">
        <v>2306</v>
      </c>
      <c r="CU133" s="9">
        <v>3991285</v>
      </c>
      <c r="CV133" s="12" t="s">
        <v>2306</v>
      </c>
      <c r="CW133" s="12" t="s">
        <v>2306</v>
      </c>
      <c r="CX133" s="9">
        <v>3991285</v>
      </c>
      <c r="CY133" s="12" t="s">
        <v>2306</v>
      </c>
      <c r="CZ133" s="12" t="s">
        <v>2306</v>
      </c>
      <c r="DA133" s="12" t="s">
        <v>2306</v>
      </c>
      <c r="DB133" s="12" t="s">
        <v>2306</v>
      </c>
      <c r="DC133" s="12" t="s">
        <v>2306</v>
      </c>
      <c r="DD133" s="12" t="s">
        <v>2306</v>
      </c>
      <c r="DE133" s="12" t="s">
        <v>2306</v>
      </c>
      <c r="DF133" s="12" t="s">
        <v>2306</v>
      </c>
      <c r="DG133" s="12" t="s">
        <v>2306</v>
      </c>
      <c r="DH133" s="12" t="s">
        <v>2306</v>
      </c>
      <c r="DI133" s="12" t="s">
        <v>2306</v>
      </c>
      <c r="DJ133" s="17" t="s">
        <v>2306</v>
      </c>
    </row>
    <row r="134" s="1" customFormat="1" ht="15.4" customHeight="1" spans="1:114">
      <c r="A134" s="10" t="s">
        <v>3000</v>
      </c>
      <c r="B134" s="11"/>
      <c r="C134" s="11"/>
      <c r="D134" s="11" t="s">
        <v>3001</v>
      </c>
      <c r="E134" s="9">
        <v>56407471.21</v>
      </c>
      <c r="F134" s="9">
        <v>37957404.5</v>
      </c>
      <c r="G134" s="9">
        <v>20100393.65</v>
      </c>
      <c r="H134" s="9">
        <v>1853112.13</v>
      </c>
      <c r="I134" s="9">
        <v>924926.3</v>
      </c>
      <c r="J134" s="9">
        <v>30090</v>
      </c>
      <c r="K134" s="9">
        <v>5484365.1</v>
      </c>
      <c r="L134" s="9">
        <v>3286741.41</v>
      </c>
      <c r="M134" s="9">
        <v>248394.52</v>
      </c>
      <c r="N134" s="9">
        <v>1865468.86</v>
      </c>
      <c r="O134" s="12" t="s">
        <v>2306</v>
      </c>
      <c r="P134" s="9">
        <v>314796.65</v>
      </c>
      <c r="Q134" s="9">
        <v>2637874.88</v>
      </c>
      <c r="R134" s="9">
        <v>200000</v>
      </c>
      <c r="S134" s="9">
        <v>1011241</v>
      </c>
      <c r="T134" s="9">
        <v>6392256.22</v>
      </c>
      <c r="U134" s="9">
        <v>241712.54</v>
      </c>
      <c r="V134" s="9">
        <v>410399.6</v>
      </c>
      <c r="W134" s="9">
        <v>115600</v>
      </c>
      <c r="X134" s="9">
        <v>149530.3</v>
      </c>
      <c r="Y134" s="9">
        <v>478772.01</v>
      </c>
      <c r="Z134" s="9">
        <v>1412415</v>
      </c>
      <c r="AA134" s="9">
        <v>4774</v>
      </c>
      <c r="AB134" s="12" t="s">
        <v>2306</v>
      </c>
      <c r="AC134" s="9">
        <v>856349</v>
      </c>
      <c r="AD134" s="9">
        <v>26694.2</v>
      </c>
      <c r="AE134" s="12" t="s">
        <v>2306</v>
      </c>
      <c r="AF134" s="9">
        <v>319728.07</v>
      </c>
      <c r="AG134" s="9">
        <v>7898.4</v>
      </c>
      <c r="AH134" s="9">
        <v>34741</v>
      </c>
      <c r="AI134" s="9">
        <v>40741.58</v>
      </c>
      <c r="AJ134" s="9">
        <v>61750</v>
      </c>
      <c r="AK134" s="9">
        <v>158322.35</v>
      </c>
      <c r="AL134" s="12" t="s">
        <v>2306</v>
      </c>
      <c r="AM134" s="12" t="s">
        <v>2306</v>
      </c>
      <c r="AN134" s="9">
        <v>553815.27</v>
      </c>
      <c r="AO134" s="9">
        <v>300000</v>
      </c>
      <c r="AP134" s="9">
        <v>239928</v>
      </c>
      <c r="AQ134" s="9">
        <v>268710</v>
      </c>
      <c r="AR134" s="9">
        <v>17026</v>
      </c>
      <c r="AS134" s="9">
        <v>40650</v>
      </c>
      <c r="AT134" s="12" t="s">
        <v>2306</v>
      </c>
      <c r="AU134" s="9">
        <v>652698.9</v>
      </c>
      <c r="AV134" s="9">
        <v>2999857.23</v>
      </c>
      <c r="AW134" s="12" t="s">
        <v>2306</v>
      </c>
      <c r="AX134" s="9">
        <v>471840</v>
      </c>
      <c r="AY134" s="12" t="s">
        <v>2306</v>
      </c>
      <c r="AZ134" s="12" t="s">
        <v>2306</v>
      </c>
      <c r="BA134" s="9">
        <v>693966.62</v>
      </c>
      <c r="BB134" s="12" t="s">
        <v>2306</v>
      </c>
      <c r="BC134" s="12" t="s">
        <v>2306</v>
      </c>
      <c r="BD134" s="9">
        <v>1522575</v>
      </c>
      <c r="BE134" s="12" t="s">
        <v>2306</v>
      </c>
      <c r="BF134" s="12" t="s">
        <v>2306</v>
      </c>
      <c r="BG134" s="12" t="s">
        <v>2306</v>
      </c>
      <c r="BH134" s="9">
        <v>311475.61</v>
      </c>
      <c r="BI134" s="12" t="s">
        <v>2306</v>
      </c>
      <c r="BJ134" s="12" t="s">
        <v>2306</v>
      </c>
      <c r="BK134" s="12" t="s">
        <v>2306</v>
      </c>
      <c r="BL134" s="12" t="s">
        <v>2306</v>
      </c>
      <c r="BM134" s="12" t="s">
        <v>2306</v>
      </c>
      <c r="BN134" s="12" t="s">
        <v>2306</v>
      </c>
      <c r="BO134" s="12" t="s">
        <v>2306</v>
      </c>
      <c r="BP134" s="12" t="s">
        <v>2306</v>
      </c>
      <c r="BQ134" s="12" t="s">
        <v>2306</v>
      </c>
      <c r="BR134" s="12" t="s">
        <v>2306</v>
      </c>
      <c r="BS134" s="12" t="s">
        <v>2306</v>
      </c>
      <c r="BT134" s="12" t="s">
        <v>2306</v>
      </c>
      <c r="BU134" s="12" t="s">
        <v>2306</v>
      </c>
      <c r="BV134" s="12" t="s">
        <v>2306</v>
      </c>
      <c r="BW134" s="12" t="s">
        <v>2306</v>
      </c>
      <c r="BX134" s="12" t="s">
        <v>2306</v>
      </c>
      <c r="BY134" s="12" t="s">
        <v>2306</v>
      </c>
      <c r="BZ134" s="12" t="s">
        <v>2306</v>
      </c>
      <c r="CA134" s="9">
        <v>5066668.26</v>
      </c>
      <c r="CB134" s="9">
        <v>30314</v>
      </c>
      <c r="CC134" s="9">
        <v>2776506</v>
      </c>
      <c r="CD134" s="9">
        <v>354300</v>
      </c>
      <c r="CE134" s="9">
        <v>703176</v>
      </c>
      <c r="CF134" s="9">
        <v>1015592.26</v>
      </c>
      <c r="CG134" s="9">
        <v>186780</v>
      </c>
      <c r="CH134" s="12" t="s">
        <v>2306</v>
      </c>
      <c r="CI134" s="12" t="s">
        <v>2306</v>
      </c>
      <c r="CJ134" s="12" t="s">
        <v>2306</v>
      </c>
      <c r="CK134" s="12" t="s">
        <v>2306</v>
      </c>
      <c r="CL134" s="12" t="s">
        <v>2306</v>
      </c>
      <c r="CM134" s="12" t="s">
        <v>2306</v>
      </c>
      <c r="CN134" s="12" t="s">
        <v>2306</v>
      </c>
      <c r="CO134" s="12" t="s">
        <v>2306</v>
      </c>
      <c r="CP134" s="12" t="s">
        <v>2306</v>
      </c>
      <c r="CQ134" s="12" t="s">
        <v>2306</v>
      </c>
      <c r="CR134" s="12" t="s">
        <v>2306</v>
      </c>
      <c r="CS134" s="12" t="s">
        <v>2306</v>
      </c>
      <c r="CT134" s="12" t="s">
        <v>2306</v>
      </c>
      <c r="CU134" s="9">
        <v>3991285</v>
      </c>
      <c r="CV134" s="12" t="s">
        <v>2306</v>
      </c>
      <c r="CW134" s="12" t="s">
        <v>2306</v>
      </c>
      <c r="CX134" s="9">
        <v>3991285</v>
      </c>
      <c r="CY134" s="12" t="s">
        <v>2306</v>
      </c>
      <c r="CZ134" s="12" t="s">
        <v>2306</v>
      </c>
      <c r="DA134" s="12" t="s">
        <v>2306</v>
      </c>
      <c r="DB134" s="12" t="s">
        <v>2306</v>
      </c>
      <c r="DC134" s="12" t="s">
        <v>2306</v>
      </c>
      <c r="DD134" s="12" t="s">
        <v>2306</v>
      </c>
      <c r="DE134" s="12" t="s">
        <v>2306</v>
      </c>
      <c r="DF134" s="12" t="s">
        <v>2306</v>
      </c>
      <c r="DG134" s="12" t="s">
        <v>2306</v>
      </c>
      <c r="DH134" s="12" t="s">
        <v>2306</v>
      </c>
      <c r="DI134" s="12" t="s">
        <v>2306</v>
      </c>
      <c r="DJ134" s="17" t="s">
        <v>2306</v>
      </c>
    </row>
    <row r="135" s="1" customFormat="1" ht="15.4" customHeight="1" spans="1:114">
      <c r="A135" s="10" t="s">
        <v>3002</v>
      </c>
      <c r="B135" s="11"/>
      <c r="C135" s="11"/>
      <c r="D135" s="11" t="s">
        <v>3003</v>
      </c>
      <c r="E135" s="9">
        <v>109290</v>
      </c>
      <c r="F135" s="12" t="s">
        <v>2306</v>
      </c>
      <c r="G135" s="12" t="s">
        <v>2306</v>
      </c>
      <c r="H135" s="12" t="s">
        <v>2306</v>
      </c>
      <c r="I135" s="12" t="s">
        <v>2306</v>
      </c>
      <c r="J135" s="12" t="s">
        <v>2306</v>
      </c>
      <c r="K135" s="12" t="s">
        <v>2306</v>
      </c>
      <c r="L135" s="12" t="s">
        <v>2306</v>
      </c>
      <c r="M135" s="12" t="s">
        <v>2306</v>
      </c>
      <c r="N135" s="12" t="s">
        <v>2306</v>
      </c>
      <c r="O135" s="12" t="s">
        <v>2306</v>
      </c>
      <c r="P135" s="12" t="s">
        <v>2306</v>
      </c>
      <c r="Q135" s="12" t="s">
        <v>2306</v>
      </c>
      <c r="R135" s="12" t="s">
        <v>2306</v>
      </c>
      <c r="S135" s="12" t="s">
        <v>2306</v>
      </c>
      <c r="T135" s="12" t="s">
        <v>2306</v>
      </c>
      <c r="U135" s="12" t="s">
        <v>2306</v>
      </c>
      <c r="V135" s="12" t="s">
        <v>2306</v>
      </c>
      <c r="W135" s="12" t="s">
        <v>2306</v>
      </c>
      <c r="X135" s="12" t="s">
        <v>2306</v>
      </c>
      <c r="Y135" s="12" t="s">
        <v>2306</v>
      </c>
      <c r="Z135" s="12" t="s">
        <v>2306</v>
      </c>
      <c r="AA135" s="12" t="s">
        <v>2306</v>
      </c>
      <c r="AB135" s="12" t="s">
        <v>2306</v>
      </c>
      <c r="AC135" s="12" t="s">
        <v>2306</v>
      </c>
      <c r="AD135" s="12" t="s">
        <v>2306</v>
      </c>
      <c r="AE135" s="12" t="s">
        <v>2306</v>
      </c>
      <c r="AF135" s="12" t="s">
        <v>2306</v>
      </c>
      <c r="AG135" s="12" t="s">
        <v>2306</v>
      </c>
      <c r="AH135" s="12" t="s">
        <v>2306</v>
      </c>
      <c r="AI135" s="12" t="s">
        <v>2306</v>
      </c>
      <c r="AJ135" s="12" t="s">
        <v>2306</v>
      </c>
      <c r="AK135" s="12" t="s">
        <v>2306</v>
      </c>
      <c r="AL135" s="12" t="s">
        <v>2306</v>
      </c>
      <c r="AM135" s="12" t="s">
        <v>2306</v>
      </c>
      <c r="AN135" s="12" t="s">
        <v>2306</v>
      </c>
      <c r="AO135" s="12" t="s">
        <v>2306</v>
      </c>
      <c r="AP135" s="12" t="s">
        <v>2306</v>
      </c>
      <c r="AQ135" s="12" t="s">
        <v>2306</v>
      </c>
      <c r="AR135" s="12" t="s">
        <v>2306</v>
      </c>
      <c r="AS135" s="12" t="s">
        <v>2306</v>
      </c>
      <c r="AT135" s="12" t="s">
        <v>2306</v>
      </c>
      <c r="AU135" s="12" t="s">
        <v>2306</v>
      </c>
      <c r="AV135" s="12" t="s">
        <v>2306</v>
      </c>
      <c r="AW135" s="12" t="s">
        <v>2306</v>
      </c>
      <c r="AX135" s="12" t="s">
        <v>2306</v>
      </c>
      <c r="AY135" s="12" t="s">
        <v>2306</v>
      </c>
      <c r="AZ135" s="12" t="s">
        <v>2306</v>
      </c>
      <c r="BA135" s="12" t="s">
        <v>2306</v>
      </c>
      <c r="BB135" s="12" t="s">
        <v>2306</v>
      </c>
      <c r="BC135" s="12" t="s">
        <v>2306</v>
      </c>
      <c r="BD135" s="12" t="s">
        <v>2306</v>
      </c>
      <c r="BE135" s="12" t="s">
        <v>2306</v>
      </c>
      <c r="BF135" s="12" t="s">
        <v>2306</v>
      </c>
      <c r="BG135" s="12" t="s">
        <v>2306</v>
      </c>
      <c r="BH135" s="12" t="s">
        <v>2306</v>
      </c>
      <c r="BI135" s="12" t="s">
        <v>2306</v>
      </c>
      <c r="BJ135" s="12" t="s">
        <v>2306</v>
      </c>
      <c r="BK135" s="12" t="s">
        <v>2306</v>
      </c>
      <c r="BL135" s="12" t="s">
        <v>2306</v>
      </c>
      <c r="BM135" s="12" t="s">
        <v>2306</v>
      </c>
      <c r="BN135" s="12" t="s">
        <v>2306</v>
      </c>
      <c r="BO135" s="12" t="s">
        <v>2306</v>
      </c>
      <c r="BP135" s="12" t="s">
        <v>2306</v>
      </c>
      <c r="BQ135" s="12" t="s">
        <v>2306</v>
      </c>
      <c r="BR135" s="12" t="s">
        <v>2306</v>
      </c>
      <c r="BS135" s="12" t="s">
        <v>2306</v>
      </c>
      <c r="BT135" s="12" t="s">
        <v>2306</v>
      </c>
      <c r="BU135" s="12" t="s">
        <v>2306</v>
      </c>
      <c r="BV135" s="12" t="s">
        <v>2306</v>
      </c>
      <c r="BW135" s="12" t="s">
        <v>2306</v>
      </c>
      <c r="BX135" s="12" t="s">
        <v>2306</v>
      </c>
      <c r="BY135" s="12" t="s">
        <v>2306</v>
      </c>
      <c r="BZ135" s="12" t="s">
        <v>2306</v>
      </c>
      <c r="CA135" s="9">
        <v>109290</v>
      </c>
      <c r="CB135" s="12" t="s">
        <v>2306</v>
      </c>
      <c r="CC135" s="9">
        <v>109290</v>
      </c>
      <c r="CD135" s="12" t="s">
        <v>2306</v>
      </c>
      <c r="CE135" s="12" t="s">
        <v>2306</v>
      </c>
      <c r="CF135" s="12" t="s">
        <v>2306</v>
      </c>
      <c r="CG135" s="12" t="s">
        <v>2306</v>
      </c>
      <c r="CH135" s="12" t="s">
        <v>2306</v>
      </c>
      <c r="CI135" s="12" t="s">
        <v>2306</v>
      </c>
      <c r="CJ135" s="12" t="s">
        <v>2306</v>
      </c>
      <c r="CK135" s="12" t="s">
        <v>2306</v>
      </c>
      <c r="CL135" s="12" t="s">
        <v>2306</v>
      </c>
      <c r="CM135" s="12" t="s">
        <v>2306</v>
      </c>
      <c r="CN135" s="12" t="s">
        <v>2306</v>
      </c>
      <c r="CO135" s="12" t="s">
        <v>2306</v>
      </c>
      <c r="CP135" s="12" t="s">
        <v>2306</v>
      </c>
      <c r="CQ135" s="12" t="s">
        <v>2306</v>
      </c>
      <c r="CR135" s="12" t="s">
        <v>2306</v>
      </c>
      <c r="CS135" s="12" t="s">
        <v>2306</v>
      </c>
      <c r="CT135" s="12" t="s">
        <v>2306</v>
      </c>
      <c r="CU135" s="12" t="s">
        <v>2306</v>
      </c>
      <c r="CV135" s="12" t="s">
        <v>2306</v>
      </c>
      <c r="CW135" s="12" t="s">
        <v>2306</v>
      </c>
      <c r="CX135" s="12" t="s">
        <v>2306</v>
      </c>
      <c r="CY135" s="12" t="s">
        <v>2306</v>
      </c>
      <c r="CZ135" s="12" t="s">
        <v>2306</v>
      </c>
      <c r="DA135" s="12" t="s">
        <v>2306</v>
      </c>
      <c r="DB135" s="12" t="s">
        <v>2306</v>
      </c>
      <c r="DC135" s="12" t="s">
        <v>2306</v>
      </c>
      <c r="DD135" s="12" t="s">
        <v>2306</v>
      </c>
      <c r="DE135" s="12" t="s">
        <v>2306</v>
      </c>
      <c r="DF135" s="12" t="s">
        <v>2306</v>
      </c>
      <c r="DG135" s="12" t="s">
        <v>2306</v>
      </c>
      <c r="DH135" s="12" t="s">
        <v>2306</v>
      </c>
      <c r="DI135" s="12" t="s">
        <v>2306</v>
      </c>
      <c r="DJ135" s="17" t="s">
        <v>2306</v>
      </c>
    </row>
    <row r="136" s="1" customFormat="1" ht="15.4" customHeight="1" spans="1:114">
      <c r="A136" s="10" t="s">
        <v>3004</v>
      </c>
      <c r="B136" s="11"/>
      <c r="C136" s="11"/>
      <c r="D136" s="11" t="s">
        <v>3005</v>
      </c>
      <c r="E136" s="9">
        <v>12783.22</v>
      </c>
      <c r="F136" s="12" t="s">
        <v>2306</v>
      </c>
      <c r="G136" s="12" t="s">
        <v>2306</v>
      </c>
      <c r="H136" s="12" t="s">
        <v>2306</v>
      </c>
      <c r="I136" s="12" t="s">
        <v>2306</v>
      </c>
      <c r="J136" s="12" t="s">
        <v>2306</v>
      </c>
      <c r="K136" s="12" t="s">
        <v>2306</v>
      </c>
      <c r="L136" s="12" t="s">
        <v>2306</v>
      </c>
      <c r="M136" s="12" t="s">
        <v>2306</v>
      </c>
      <c r="N136" s="12" t="s">
        <v>2306</v>
      </c>
      <c r="O136" s="12" t="s">
        <v>2306</v>
      </c>
      <c r="P136" s="12" t="s">
        <v>2306</v>
      </c>
      <c r="Q136" s="12" t="s">
        <v>2306</v>
      </c>
      <c r="R136" s="12" t="s">
        <v>2306</v>
      </c>
      <c r="S136" s="12" t="s">
        <v>2306</v>
      </c>
      <c r="T136" s="9">
        <v>12783.22</v>
      </c>
      <c r="U136" s="12" t="s">
        <v>2306</v>
      </c>
      <c r="V136" s="12" t="s">
        <v>2306</v>
      </c>
      <c r="W136" s="12" t="s">
        <v>2306</v>
      </c>
      <c r="X136" s="12" t="s">
        <v>2306</v>
      </c>
      <c r="Y136" s="9">
        <v>1742.8</v>
      </c>
      <c r="Z136" s="9">
        <v>10440.42</v>
      </c>
      <c r="AA136" s="12" t="s">
        <v>2306</v>
      </c>
      <c r="AB136" s="12" t="s">
        <v>2306</v>
      </c>
      <c r="AC136" s="9">
        <v>600</v>
      </c>
      <c r="AD136" s="12" t="s">
        <v>2306</v>
      </c>
      <c r="AE136" s="12" t="s">
        <v>2306</v>
      </c>
      <c r="AF136" s="12" t="s">
        <v>2306</v>
      </c>
      <c r="AG136" s="12" t="s">
        <v>2306</v>
      </c>
      <c r="AH136" s="12" t="s">
        <v>2306</v>
      </c>
      <c r="AI136" s="12" t="s">
        <v>2306</v>
      </c>
      <c r="AJ136" s="12" t="s">
        <v>2306</v>
      </c>
      <c r="AK136" s="12" t="s">
        <v>2306</v>
      </c>
      <c r="AL136" s="12" t="s">
        <v>2306</v>
      </c>
      <c r="AM136" s="12" t="s">
        <v>2306</v>
      </c>
      <c r="AN136" s="12" t="s">
        <v>2306</v>
      </c>
      <c r="AO136" s="12" t="s">
        <v>2306</v>
      </c>
      <c r="AP136" s="12" t="s">
        <v>2306</v>
      </c>
      <c r="AQ136" s="12" t="s">
        <v>2306</v>
      </c>
      <c r="AR136" s="12" t="s">
        <v>2306</v>
      </c>
      <c r="AS136" s="12" t="s">
        <v>2306</v>
      </c>
      <c r="AT136" s="12" t="s">
        <v>2306</v>
      </c>
      <c r="AU136" s="12" t="s">
        <v>2306</v>
      </c>
      <c r="AV136" s="12" t="s">
        <v>2306</v>
      </c>
      <c r="AW136" s="12" t="s">
        <v>2306</v>
      </c>
      <c r="AX136" s="12" t="s">
        <v>2306</v>
      </c>
      <c r="AY136" s="12" t="s">
        <v>2306</v>
      </c>
      <c r="AZ136" s="12" t="s">
        <v>2306</v>
      </c>
      <c r="BA136" s="12" t="s">
        <v>2306</v>
      </c>
      <c r="BB136" s="12" t="s">
        <v>2306</v>
      </c>
      <c r="BC136" s="12" t="s">
        <v>2306</v>
      </c>
      <c r="BD136" s="12" t="s">
        <v>2306</v>
      </c>
      <c r="BE136" s="12" t="s">
        <v>2306</v>
      </c>
      <c r="BF136" s="12" t="s">
        <v>2306</v>
      </c>
      <c r="BG136" s="12" t="s">
        <v>2306</v>
      </c>
      <c r="BH136" s="12" t="s">
        <v>2306</v>
      </c>
      <c r="BI136" s="12" t="s">
        <v>2306</v>
      </c>
      <c r="BJ136" s="12" t="s">
        <v>2306</v>
      </c>
      <c r="BK136" s="12" t="s">
        <v>2306</v>
      </c>
      <c r="BL136" s="12" t="s">
        <v>2306</v>
      </c>
      <c r="BM136" s="12" t="s">
        <v>2306</v>
      </c>
      <c r="BN136" s="12" t="s">
        <v>2306</v>
      </c>
      <c r="BO136" s="12" t="s">
        <v>2306</v>
      </c>
      <c r="BP136" s="12" t="s">
        <v>2306</v>
      </c>
      <c r="BQ136" s="12" t="s">
        <v>2306</v>
      </c>
      <c r="BR136" s="12" t="s">
        <v>2306</v>
      </c>
      <c r="BS136" s="12" t="s">
        <v>2306</v>
      </c>
      <c r="BT136" s="12" t="s">
        <v>2306</v>
      </c>
      <c r="BU136" s="12" t="s">
        <v>2306</v>
      </c>
      <c r="BV136" s="12" t="s">
        <v>2306</v>
      </c>
      <c r="BW136" s="12" t="s">
        <v>2306</v>
      </c>
      <c r="BX136" s="12" t="s">
        <v>2306</v>
      </c>
      <c r="BY136" s="12" t="s">
        <v>2306</v>
      </c>
      <c r="BZ136" s="12" t="s">
        <v>2306</v>
      </c>
      <c r="CA136" s="12" t="s">
        <v>2306</v>
      </c>
      <c r="CB136" s="12" t="s">
        <v>2306</v>
      </c>
      <c r="CC136" s="12" t="s">
        <v>2306</v>
      </c>
      <c r="CD136" s="12" t="s">
        <v>2306</v>
      </c>
      <c r="CE136" s="12" t="s">
        <v>2306</v>
      </c>
      <c r="CF136" s="12" t="s">
        <v>2306</v>
      </c>
      <c r="CG136" s="12" t="s">
        <v>2306</v>
      </c>
      <c r="CH136" s="12" t="s">
        <v>2306</v>
      </c>
      <c r="CI136" s="12" t="s">
        <v>2306</v>
      </c>
      <c r="CJ136" s="12" t="s">
        <v>2306</v>
      </c>
      <c r="CK136" s="12" t="s">
        <v>2306</v>
      </c>
      <c r="CL136" s="12" t="s">
        <v>2306</v>
      </c>
      <c r="CM136" s="12" t="s">
        <v>2306</v>
      </c>
      <c r="CN136" s="12" t="s">
        <v>2306</v>
      </c>
      <c r="CO136" s="12" t="s">
        <v>2306</v>
      </c>
      <c r="CP136" s="12" t="s">
        <v>2306</v>
      </c>
      <c r="CQ136" s="12" t="s">
        <v>2306</v>
      </c>
      <c r="CR136" s="12" t="s">
        <v>2306</v>
      </c>
      <c r="CS136" s="12" t="s">
        <v>2306</v>
      </c>
      <c r="CT136" s="12" t="s">
        <v>2306</v>
      </c>
      <c r="CU136" s="12" t="s">
        <v>2306</v>
      </c>
      <c r="CV136" s="12" t="s">
        <v>2306</v>
      </c>
      <c r="CW136" s="12" t="s">
        <v>2306</v>
      </c>
      <c r="CX136" s="12" t="s">
        <v>2306</v>
      </c>
      <c r="CY136" s="12" t="s">
        <v>2306</v>
      </c>
      <c r="CZ136" s="12" t="s">
        <v>2306</v>
      </c>
      <c r="DA136" s="12" t="s">
        <v>2306</v>
      </c>
      <c r="DB136" s="12" t="s">
        <v>2306</v>
      </c>
      <c r="DC136" s="12" t="s">
        <v>2306</v>
      </c>
      <c r="DD136" s="12" t="s">
        <v>2306</v>
      </c>
      <c r="DE136" s="12" t="s">
        <v>2306</v>
      </c>
      <c r="DF136" s="12" t="s">
        <v>2306</v>
      </c>
      <c r="DG136" s="12" t="s">
        <v>2306</v>
      </c>
      <c r="DH136" s="12" t="s">
        <v>2306</v>
      </c>
      <c r="DI136" s="12" t="s">
        <v>2306</v>
      </c>
      <c r="DJ136" s="17" t="s">
        <v>2306</v>
      </c>
    </row>
    <row r="137" s="1" customFormat="1" ht="15.4" customHeight="1" spans="1:114">
      <c r="A137" s="10" t="s">
        <v>3006</v>
      </c>
      <c r="B137" s="11"/>
      <c r="C137" s="11"/>
      <c r="D137" s="11" t="s">
        <v>3007</v>
      </c>
      <c r="E137" s="9">
        <v>12783.22</v>
      </c>
      <c r="F137" s="12" t="s">
        <v>2306</v>
      </c>
      <c r="G137" s="12" t="s">
        <v>2306</v>
      </c>
      <c r="H137" s="12" t="s">
        <v>2306</v>
      </c>
      <c r="I137" s="12" t="s">
        <v>2306</v>
      </c>
      <c r="J137" s="12" t="s">
        <v>2306</v>
      </c>
      <c r="K137" s="12" t="s">
        <v>2306</v>
      </c>
      <c r="L137" s="12" t="s">
        <v>2306</v>
      </c>
      <c r="M137" s="12" t="s">
        <v>2306</v>
      </c>
      <c r="N137" s="12" t="s">
        <v>2306</v>
      </c>
      <c r="O137" s="12" t="s">
        <v>2306</v>
      </c>
      <c r="P137" s="12" t="s">
        <v>2306</v>
      </c>
      <c r="Q137" s="12" t="s">
        <v>2306</v>
      </c>
      <c r="R137" s="12" t="s">
        <v>2306</v>
      </c>
      <c r="S137" s="12" t="s">
        <v>2306</v>
      </c>
      <c r="T137" s="9">
        <v>12783.22</v>
      </c>
      <c r="U137" s="12" t="s">
        <v>2306</v>
      </c>
      <c r="V137" s="12" t="s">
        <v>2306</v>
      </c>
      <c r="W137" s="12" t="s">
        <v>2306</v>
      </c>
      <c r="X137" s="12" t="s">
        <v>2306</v>
      </c>
      <c r="Y137" s="9">
        <v>1742.8</v>
      </c>
      <c r="Z137" s="9">
        <v>10440.42</v>
      </c>
      <c r="AA137" s="12" t="s">
        <v>2306</v>
      </c>
      <c r="AB137" s="12" t="s">
        <v>2306</v>
      </c>
      <c r="AC137" s="9">
        <v>600</v>
      </c>
      <c r="AD137" s="12" t="s">
        <v>2306</v>
      </c>
      <c r="AE137" s="12" t="s">
        <v>2306</v>
      </c>
      <c r="AF137" s="12" t="s">
        <v>2306</v>
      </c>
      <c r="AG137" s="12" t="s">
        <v>2306</v>
      </c>
      <c r="AH137" s="12" t="s">
        <v>2306</v>
      </c>
      <c r="AI137" s="12" t="s">
        <v>2306</v>
      </c>
      <c r="AJ137" s="12" t="s">
        <v>2306</v>
      </c>
      <c r="AK137" s="12" t="s">
        <v>2306</v>
      </c>
      <c r="AL137" s="12" t="s">
        <v>2306</v>
      </c>
      <c r="AM137" s="12" t="s">
        <v>2306</v>
      </c>
      <c r="AN137" s="12" t="s">
        <v>2306</v>
      </c>
      <c r="AO137" s="12" t="s">
        <v>2306</v>
      </c>
      <c r="AP137" s="12" t="s">
        <v>2306</v>
      </c>
      <c r="AQ137" s="12" t="s">
        <v>2306</v>
      </c>
      <c r="AR137" s="12" t="s">
        <v>2306</v>
      </c>
      <c r="AS137" s="12" t="s">
        <v>2306</v>
      </c>
      <c r="AT137" s="12" t="s">
        <v>2306</v>
      </c>
      <c r="AU137" s="12" t="s">
        <v>2306</v>
      </c>
      <c r="AV137" s="12" t="s">
        <v>2306</v>
      </c>
      <c r="AW137" s="12" t="s">
        <v>2306</v>
      </c>
      <c r="AX137" s="12" t="s">
        <v>2306</v>
      </c>
      <c r="AY137" s="12" t="s">
        <v>2306</v>
      </c>
      <c r="AZ137" s="12" t="s">
        <v>2306</v>
      </c>
      <c r="BA137" s="12" t="s">
        <v>2306</v>
      </c>
      <c r="BB137" s="12" t="s">
        <v>2306</v>
      </c>
      <c r="BC137" s="12" t="s">
        <v>2306</v>
      </c>
      <c r="BD137" s="12" t="s">
        <v>2306</v>
      </c>
      <c r="BE137" s="12" t="s">
        <v>2306</v>
      </c>
      <c r="BF137" s="12" t="s">
        <v>2306</v>
      </c>
      <c r="BG137" s="12" t="s">
        <v>2306</v>
      </c>
      <c r="BH137" s="12" t="s">
        <v>2306</v>
      </c>
      <c r="BI137" s="12" t="s">
        <v>2306</v>
      </c>
      <c r="BJ137" s="12" t="s">
        <v>2306</v>
      </c>
      <c r="BK137" s="12" t="s">
        <v>2306</v>
      </c>
      <c r="BL137" s="12" t="s">
        <v>2306</v>
      </c>
      <c r="BM137" s="12" t="s">
        <v>2306</v>
      </c>
      <c r="BN137" s="12" t="s">
        <v>2306</v>
      </c>
      <c r="BO137" s="12" t="s">
        <v>2306</v>
      </c>
      <c r="BP137" s="12" t="s">
        <v>2306</v>
      </c>
      <c r="BQ137" s="12" t="s">
        <v>2306</v>
      </c>
      <c r="BR137" s="12" t="s">
        <v>2306</v>
      </c>
      <c r="BS137" s="12" t="s">
        <v>2306</v>
      </c>
      <c r="BT137" s="12" t="s">
        <v>2306</v>
      </c>
      <c r="BU137" s="12" t="s">
        <v>2306</v>
      </c>
      <c r="BV137" s="12" t="s">
        <v>2306</v>
      </c>
      <c r="BW137" s="12" t="s">
        <v>2306</v>
      </c>
      <c r="BX137" s="12" t="s">
        <v>2306</v>
      </c>
      <c r="BY137" s="12" t="s">
        <v>2306</v>
      </c>
      <c r="BZ137" s="12" t="s">
        <v>2306</v>
      </c>
      <c r="CA137" s="12" t="s">
        <v>2306</v>
      </c>
      <c r="CB137" s="12" t="s">
        <v>2306</v>
      </c>
      <c r="CC137" s="12" t="s">
        <v>2306</v>
      </c>
      <c r="CD137" s="12" t="s">
        <v>2306</v>
      </c>
      <c r="CE137" s="12" t="s">
        <v>2306</v>
      </c>
      <c r="CF137" s="12" t="s">
        <v>2306</v>
      </c>
      <c r="CG137" s="12" t="s">
        <v>2306</v>
      </c>
      <c r="CH137" s="12" t="s">
        <v>2306</v>
      </c>
      <c r="CI137" s="12" t="s">
        <v>2306</v>
      </c>
      <c r="CJ137" s="12" t="s">
        <v>2306</v>
      </c>
      <c r="CK137" s="12" t="s">
        <v>2306</v>
      </c>
      <c r="CL137" s="12" t="s">
        <v>2306</v>
      </c>
      <c r="CM137" s="12" t="s">
        <v>2306</v>
      </c>
      <c r="CN137" s="12" t="s">
        <v>2306</v>
      </c>
      <c r="CO137" s="12" t="s">
        <v>2306</v>
      </c>
      <c r="CP137" s="12" t="s">
        <v>2306</v>
      </c>
      <c r="CQ137" s="12" t="s">
        <v>2306</v>
      </c>
      <c r="CR137" s="12" t="s">
        <v>2306</v>
      </c>
      <c r="CS137" s="12" t="s">
        <v>2306</v>
      </c>
      <c r="CT137" s="12" t="s">
        <v>2306</v>
      </c>
      <c r="CU137" s="12" t="s">
        <v>2306</v>
      </c>
      <c r="CV137" s="12" t="s">
        <v>2306</v>
      </c>
      <c r="CW137" s="12" t="s">
        <v>2306</v>
      </c>
      <c r="CX137" s="12" t="s">
        <v>2306</v>
      </c>
      <c r="CY137" s="12" t="s">
        <v>2306</v>
      </c>
      <c r="CZ137" s="12" t="s">
        <v>2306</v>
      </c>
      <c r="DA137" s="12" t="s">
        <v>2306</v>
      </c>
      <c r="DB137" s="12" t="s">
        <v>2306</v>
      </c>
      <c r="DC137" s="12" t="s">
        <v>2306</v>
      </c>
      <c r="DD137" s="12" t="s">
        <v>2306</v>
      </c>
      <c r="DE137" s="12" t="s">
        <v>2306</v>
      </c>
      <c r="DF137" s="12" t="s">
        <v>2306</v>
      </c>
      <c r="DG137" s="12" t="s">
        <v>2306</v>
      </c>
      <c r="DH137" s="12" t="s">
        <v>2306</v>
      </c>
      <c r="DI137" s="12" t="s">
        <v>2306</v>
      </c>
      <c r="DJ137" s="17" t="s">
        <v>2306</v>
      </c>
    </row>
    <row r="138" s="1" customFormat="1" ht="15.4" customHeight="1" spans="1:114">
      <c r="A138" s="10" t="s">
        <v>3008</v>
      </c>
      <c r="B138" s="11"/>
      <c r="C138" s="11"/>
      <c r="D138" s="11" t="s">
        <v>3009</v>
      </c>
      <c r="E138" s="9">
        <v>4332653.16</v>
      </c>
      <c r="F138" s="9">
        <v>3900673.12</v>
      </c>
      <c r="G138" s="9">
        <v>2189404.4</v>
      </c>
      <c r="H138" s="9">
        <v>219638.18</v>
      </c>
      <c r="I138" s="9">
        <v>342130</v>
      </c>
      <c r="J138" s="12" t="s">
        <v>2306</v>
      </c>
      <c r="K138" s="9">
        <v>139500</v>
      </c>
      <c r="L138" s="9">
        <v>432130.88</v>
      </c>
      <c r="M138" s="12" t="s">
        <v>2306</v>
      </c>
      <c r="N138" s="9">
        <v>224439.46</v>
      </c>
      <c r="O138" s="12" t="s">
        <v>2306</v>
      </c>
      <c r="P138" s="9">
        <v>29742.68</v>
      </c>
      <c r="Q138" s="9">
        <v>323687.52</v>
      </c>
      <c r="R138" s="12" t="s">
        <v>2306</v>
      </c>
      <c r="S138" s="12" t="s">
        <v>2306</v>
      </c>
      <c r="T138" s="9">
        <v>392968.87</v>
      </c>
      <c r="U138" s="9">
        <v>51795.25</v>
      </c>
      <c r="V138" s="9">
        <v>5384.2</v>
      </c>
      <c r="W138" s="12" t="s">
        <v>2306</v>
      </c>
      <c r="X138" s="12" t="s">
        <v>2306</v>
      </c>
      <c r="Y138" s="9">
        <v>27860</v>
      </c>
      <c r="Z138" s="9">
        <v>13380.22</v>
      </c>
      <c r="AA138" s="12" t="s">
        <v>2306</v>
      </c>
      <c r="AB138" s="12" t="s">
        <v>2306</v>
      </c>
      <c r="AC138" s="9">
        <v>55776</v>
      </c>
      <c r="AD138" s="9">
        <v>42873</v>
      </c>
      <c r="AE138" s="12" t="s">
        <v>2306</v>
      </c>
      <c r="AF138" s="9">
        <v>42605.5</v>
      </c>
      <c r="AG138" s="12" t="s">
        <v>2306</v>
      </c>
      <c r="AH138" s="12" t="s">
        <v>2306</v>
      </c>
      <c r="AI138" s="9">
        <v>19893.7</v>
      </c>
      <c r="AJ138" s="12" t="s">
        <v>2306</v>
      </c>
      <c r="AK138" s="12" t="s">
        <v>2306</v>
      </c>
      <c r="AL138" s="12" t="s">
        <v>2306</v>
      </c>
      <c r="AM138" s="12" t="s">
        <v>2306</v>
      </c>
      <c r="AN138" s="9">
        <v>27225</v>
      </c>
      <c r="AO138" s="12" t="s">
        <v>2306</v>
      </c>
      <c r="AP138" s="9">
        <v>35285</v>
      </c>
      <c r="AQ138" s="9">
        <v>45645</v>
      </c>
      <c r="AR138" s="12" t="s">
        <v>2306</v>
      </c>
      <c r="AS138" s="9">
        <v>9835</v>
      </c>
      <c r="AT138" s="12" t="s">
        <v>2306</v>
      </c>
      <c r="AU138" s="9">
        <v>15411</v>
      </c>
      <c r="AV138" s="9">
        <v>2400</v>
      </c>
      <c r="AW138" s="12" t="s">
        <v>2306</v>
      </c>
      <c r="AX138" s="9">
        <v>2400</v>
      </c>
      <c r="AY138" s="12" t="s">
        <v>2306</v>
      </c>
      <c r="AZ138" s="12" t="s">
        <v>2306</v>
      </c>
      <c r="BA138" s="12" t="s">
        <v>2306</v>
      </c>
      <c r="BB138" s="12" t="s">
        <v>2306</v>
      </c>
      <c r="BC138" s="12" t="s">
        <v>2306</v>
      </c>
      <c r="BD138" s="12" t="s">
        <v>2306</v>
      </c>
      <c r="BE138" s="12" t="s">
        <v>2306</v>
      </c>
      <c r="BF138" s="12" t="s">
        <v>2306</v>
      </c>
      <c r="BG138" s="12" t="s">
        <v>2306</v>
      </c>
      <c r="BH138" s="12" t="s">
        <v>2306</v>
      </c>
      <c r="BI138" s="12" t="s">
        <v>2306</v>
      </c>
      <c r="BJ138" s="12" t="s">
        <v>2306</v>
      </c>
      <c r="BK138" s="12" t="s">
        <v>2306</v>
      </c>
      <c r="BL138" s="12" t="s">
        <v>2306</v>
      </c>
      <c r="BM138" s="12" t="s">
        <v>2306</v>
      </c>
      <c r="BN138" s="12" t="s">
        <v>2306</v>
      </c>
      <c r="BO138" s="12" t="s">
        <v>2306</v>
      </c>
      <c r="BP138" s="12" t="s">
        <v>2306</v>
      </c>
      <c r="BQ138" s="12" t="s">
        <v>2306</v>
      </c>
      <c r="BR138" s="12" t="s">
        <v>2306</v>
      </c>
      <c r="BS138" s="12" t="s">
        <v>2306</v>
      </c>
      <c r="BT138" s="12" t="s">
        <v>2306</v>
      </c>
      <c r="BU138" s="12" t="s">
        <v>2306</v>
      </c>
      <c r="BV138" s="12" t="s">
        <v>2306</v>
      </c>
      <c r="BW138" s="12" t="s">
        <v>2306</v>
      </c>
      <c r="BX138" s="12" t="s">
        <v>2306</v>
      </c>
      <c r="BY138" s="12" t="s">
        <v>2306</v>
      </c>
      <c r="BZ138" s="12" t="s">
        <v>2306</v>
      </c>
      <c r="CA138" s="9">
        <v>36611.17</v>
      </c>
      <c r="CB138" s="12" t="s">
        <v>2306</v>
      </c>
      <c r="CC138" s="9">
        <v>36611.17</v>
      </c>
      <c r="CD138" s="12" t="s">
        <v>2306</v>
      </c>
      <c r="CE138" s="12" t="s">
        <v>2306</v>
      </c>
      <c r="CF138" s="12" t="s">
        <v>2306</v>
      </c>
      <c r="CG138" s="12" t="s">
        <v>2306</v>
      </c>
      <c r="CH138" s="12" t="s">
        <v>2306</v>
      </c>
      <c r="CI138" s="12" t="s">
        <v>2306</v>
      </c>
      <c r="CJ138" s="12" t="s">
        <v>2306</v>
      </c>
      <c r="CK138" s="12" t="s">
        <v>2306</v>
      </c>
      <c r="CL138" s="12" t="s">
        <v>2306</v>
      </c>
      <c r="CM138" s="12" t="s">
        <v>2306</v>
      </c>
      <c r="CN138" s="12" t="s">
        <v>2306</v>
      </c>
      <c r="CO138" s="12" t="s">
        <v>2306</v>
      </c>
      <c r="CP138" s="12" t="s">
        <v>2306</v>
      </c>
      <c r="CQ138" s="12" t="s">
        <v>2306</v>
      </c>
      <c r="CR138" s="12" t="s">
        <v>2306</v>
      </c>
      <c r="CS138" s="12" t="s">
        <v>2306</v>
      </c>
      <c r="CT138" s="12" t="s">
        <v>2306</v>
      </c>
      <c r="CU138" s="12" t="s">
        <v>2306</v>
      </c>
      <c r="CV138" s="12" t="s">
        <v>2306</v>
      </c>
      <c r="CW138" s="12" t="s">
        <v>2306</v>
      </c>
      <c r="CX138" s="12" t="s">
        <v>2306</v>
      </c>
      <c r="CY138" s="12" t="s">
        <v>2306</v>
      </c>
      <c r="CZ138" s="12" t="s">
        <v>2306</v>
      </c>
      <c r="DA138" s="12" t="s">
        <v>2306</v>
      </c>
      <c r="DB138" s="12" t="s">
        <v>2306</v>
      </c>
      <c r="DC138" s="12" t="s">
        <v>2306</v>
      </c>
      <c r="DD138" s="12" t="s">
        <v>2306</v>
      </c>
      <c r="DE138" s="12" t="s">
        <v>2306</v>
      </c>
      <c r="DF138" s="12" t="s">
        <v>2306</v>
      </c>
      <c r="DG138" s="12" t="s">
        <v>2306</v>
      </c>
      <c r="DH138" s="12" t="s">
        <v>2306</v>
      </c>
      <c r="DI138" s="12" t="s">
        <v>2306</v>
      </c>
      <c r="DJ138" s="17" t="s">
        <v>2306</v>
      </c>
    </row>
    <row r="139" s="1" customFormat="1" ht="15.4" customHeight="1" spans="1:114">
      <c r="A139" s="10" t="s">
        <v>3010</v>
      </c>
      <c r="B139" s="11"/>
      <c r="C139" s="11"/>
      <c r="D139" s="11" t="s">
        <v>3011</v>
      </c>
      <c r="E139" s="9">
        <v>4332653.16</v>
      </c>
      <c r="F139" s="9">
        <v>3900673.12</v>
      </c>
      <c r="G139" s="9">
        <v>2189404.4</v>
      </c>
      <c r="H139" s="9">
        <v>219638.18</v>
      </c>
      <c r="I139" s="9">
        <v>342130</v>
      </c>
      <c r="J139" s="12" t="s">
        <v>2306</v>
      </c>
      <c r="K139" s="9">
        <v>139500</v>
      </c>
      <c r="L139" s="9">
        <v>432130.88</v>
      </c>
      <c r="M139" s="12" t="s">
        <v>2306</v>
      </c>
      <c r="N139" s="9">
        <v>224439.46</v>
      </c>
      <c r="O139" s="12" t="s">
        <v>2306</v>
      </c>
      <c r="P139" s="9">
        <v>29742.68</v>
      </c>
      <c r="Q139" s="9">
        <v>323687.52</v>
      </c>
      <c r="R139" s="12" t="s">
        <v>2306</v>
      </c>
      <c r="S139" s="12" t="s">
        <v>2306</v>
      </c>
      <c r="T139" s="9">
        <v>392968.87</v>
      </c>
      <c r="U139" s="9">
        <v>51795.25</v>
      </c>
      <c r="V139" s="9">
        <v>5384.2</v>
      </c>
      <c r="W139" s="12" t="s">
        <v>2306</v>
      </c>
      <c r="X139" s="12" t="s">
        <v>2306</v>
      </c>
      <c r="Y139" s="9">
        <v>27860</v>
      </c>
      <c r="Z139" s="9">
        <v>13380.22</v>
      </c>
      <c r="AA139" s="12" t="s">
        <v>2306</v>
      </c>
      <c r="AB139" s="12" t="s">
        <v>2306</v>
      </c>
      <c r="AC139" s="9">
        <v>55776</v>
      </c>
      <c r="AD139" s="9">
        <v>42873</v>
      </c>
      <c r="AE139" s="12" t="s">
        <v>2306</v>
      </c>
      <c r="AF139" s="9">
        <v>42605.5</v>
      </c>
      <c r="AG139" s="12" t="s">
        <v>2306</v>
      </c>
      <c r="AH139" s="12" t="s">
        <v>2306</v>
      </c>
      <c r="AI139" s="9">
        <v>19893.7</v>
      </c>
      <c r="AJ139" s="12" t="s">
        <v>2306</v>
      </c>
      <c r="AK139" s="12" t="s">
        <v>2306</v>
      </c>
      <c r="AL139" s="12" t="s">
        <v>2306</v>
      </c>
      <c r="AM139" s="12" t="s">
        <v>2306</v>
      </c>
      <c r="AN139" s="9">
        <v>27225</v>
      </c>
      <c r="AO139" s="12" t="s">
        <v>2306</v>
      </c>
      <c r="AP139" s="9">
        <v>35285</v>
      </c>
      <c r="AQ139" s="9">
        <v>45645</v>
      </c>
      <c r="AR139" s="12" t="s">
        <v>2306</v>
      </c>
      <c r="AS139" s="9">
        <v>9835</v>
      </c>
      <c r="AT139" s="12" t="s">
        <v>2306</v>
      </c>
      <c r="AU139" s="9">
        <v>15411</v>
      </c>
      <c r="AV139" s="9">
        <v>2400</v>
      </c>
      <c r="AW139" s="12" t="s">
        <v>2306</v>
      </c>
      <c r="AX139" s="9">
        <v>2400</v>
      </c>
      <c r="AY139" s="12" t="s">
        <v>2306</v>
      </c>
      <c r="AZ139" s="12" t="s">
        <v>2306</v>
      </c>
      <c r="BA139" s="12" t="s">
        <v>2306</v>
      </c>
      <c r="BB139" s="12" t="s">
        <v>2306</v>
      </c>
      <c r="BC139" s="12" t="s">
        <v>2306</v>
      </c>
      <c r="BD139" s="12" t="s">
        <v>2306</v>
      </c>
      <c r="BE139" s="12" t="s">
        <v>2306</v>
      </c>
      <c r="BF139" s="12" t="s">
        <v>2306</v>
      </c>
      <c r="BG139" s="12" t="s">
        <v>2306</v>
      </c>
      <c r="BH139" s="12" t="s">
        <v>2306</v>
      </c>
      <c r="BI139" s="12" t="s">
        <v>2306</v>
      </c>
      <c r="BJ139" s="12" t="s">
        <v>2306</v>
      </c>
      <c r="BK139" s="12" t="s">
        <v>2306</v>
      </c>
      <c r="BL139" s="12" t="s">
        <v>2306</v>
      </c>
      <c r="BM139" s="12" t="s">
        <v>2306</v>
      </c>
      <c r="BN139" s="12" t="s">
        <v>2306</v>
      </c>
      <c r="BO139" s="12" t="s">
        <v>2306</v>
      </c>
      <c r="BP139" s="12" t="s">
        <v>2306</v>
      </c>
      <c r="BQ139" s="12" t="s">
        <v>2306</v>
      </c>
      <c r="BR139" s="12" t="s">
        <v>2306</v>
      </c>
      <c r="BS139" s="12" t="s">
        <v>2306</v>
      </c>
      <c r="BT139" s="12" t="s">
        <v>2306</v>
      </c>
      <c r="BU139" s="12" t="s">
        <v>2306</v>
      </c>
      <c r="BV139" s="12" t="s">
        <v>2306</v>
      </c>
      <c r="BW139" s="12" t="s">
        <v>2306</v>
      </c>
      <c r="BX139" s="12" t="s">
        <v>2306</v>
      </c>
      <c r="BY139" s="12" t="s">
        <v>2306</v>
      </c>
      <c r="BZ139" s="12" t="s">
        <v>2306</v>
      </c>
      <c r="CA139" s="9">
        <v>36611.17</v>
      </c>
      <c r="CB139" s="12" t="s">
        <v>2306</v>
      </c>
      <c r="CC139" s="9">
        <v>36611.17</v>
      </c>
      <c r="CD139" s="12" t="s">
        <v>2306</v>
      </c>
      <c r="CE139" s="12" t="s">
        <v>2306</v>
      </c>
      <c r="CF139" s="12" t="s">
        <v>2306</v>
      </c>
      <c r="CG139" s="12" t="s">
        <v>2306</v>
      </c>
      <c r="CH139" s="12" t="s">
        <v>2306</v>
      </c>
      <c r="CI139" s="12" t="s">
        <v>2306</v>
      </c>
      <c r="CJ139" s="12" t="s">
        <v>2306</v>
      </c>
      <c r="CK139" s="12" t="s">
        <v>2306</v>
      </c>
      <c r="CL139" s="12" t="s">
        <v>2306</v>
      </c>
      <c r="CM139" s="12" t="s">
        <v>2306</v>
      </c>
      <c r="CN139" s="12" t="s">
        <v>2306</v>
      </c>
      <c r="CO139" s="12" t="s">
        <v>2306</v>
      </c>
      <c r="CP139" s="12" t="s">
        <v>2306</v>
      </c>
      <c r="CQ139" s="12" t="s">
        <v>2306</v>
      </c>
      <c r="CR139" s="12" t="s">
        <v>2306</v>
      </c>
      <c r="CS139" s="12" t="s">
        <v>2306</v>
      </c>
      <c r="CT139" s="12" t="s">
        <v>2306</v>
      </c>
      <c r="CU139" s="12" t="s">
        <v>2306</v>
      </c>
      <c r="CV139" s="12" t="s">
        <v>2306</v>
      </c>
      <c r="CW139" s="12" t="s">
        <v>2306</v>
      </c>
      <c r="CX139" s="12" t="s">
        <v>2306</v>
      </c>
      <c r="CY139" s="12" t="s">
        <v>2306</v>
      </c>
      <c r="CZ139" s="12" t="s">
        <v>2306</v>
      </c>
      <c r="DA139" s="12" t="s">
        <v>2306</v>
      </c>
      <c r="DB139" s="12" t="s">
        <v>2306</v>
      </c>
      <c r="DC139" s="12" t="s">
        <v>2306</v>
      </c>
      <c r="DD139" s="12" t="s">
        <v>2306</v>
      </c>
      <c r="DE139" s="12" t="s">
        <v>2306</v>
      </c>
      <c r="DF139" s="12" t="s">
        <v>2306</v>
      </c>
      <c r="DG139" s="12" t="s">
        <v>2306</v>
      </c>
      <c r="DH139" s="12" t="s">
        <v>2306</v>
      </c>
      <c r="DI139" s="12" t="s">
        <v>2306</v>
      </c>
      <c r="DJ139" s="17" t="s">
        <v>2306</v>
      </c>
    </row>
    <row r="140" s="1" customFormat="1" ht="15.4" customHeight="1" spans="1:114">
      <c r="A140" s="10" t="s">
        <v>3012</v>
      </c>
      <c r="B140" s="11"/>
      <c r="C140" s="11"/>
      <c r="D140" s="11" t="s">
        <v>3013</v>
      </c>
      <c r="E140" s="9">
        <v>9446415.73</v>
      </c>
      <c r="F140" s="9">
        <v>6562043</v>
      </c>
      <c r="G140" s="9">
        <v>4584179.62</v>
      </c>
      <c r="H140" s="9">
        <v>168125</v>
      </c>
      <c r="I140" s="9">
        <v>32568</v>
      </c>
      <c r="J140" s="12" t="s">
        <v>2306</v>
      </c>
      <c r="K140" s="9">
        <v>396888.4</v>
      </c>
      <c r="L140" s="9">
        <v>595134.91</v>
      </c>
      <c r="M140" s="9">
        <v>62578.7</v>
      </c>
      <c r="N140" s="9">
        <v>267955.17</v>
      </c>
      <c r="O140" s="12" t="s">
        <v>2306</v>
      </c>
      <c r="P140" s="9">
        <v>52669.47</v>
      </c>
      <c r="Q140" s="9">
        <v>401943.73</v>
      </c>
      <c r="R140" s="12" t="s">
        <v>2306</v>
      </c>
      <c r="S140" s="12" t="s">
        <v>2306</v>
      </c>
      <c r="T140" s="9">
        <v>2696788.73</v>
      </c>
      <c r="U140" s="9">
        <v>156316.39</v>
      </c>
      <c r="V140" s="9">
        <v>86862</v>
      </c>
      <c r="W140" s="12" t="s">
        <v>2306</v>
      </c>
      <c r="X140" s="12" t="s">
        <v>2306</v>
      </c>
      <c r="Y140" s="9">
        <v>12562</v>
      </c>
      <c r="Z140" s="9">
        <v>32576.35</v>
      </c>
      <c r="AA140" s="9">
        <v>5268</v>
      </c>
      <c r="AB140" s="12" t="s">
        <v>2306</v>
      </c>
      <c r="AC140" s="9">
        <v>260785.34</v>
      </c>
      <c r="AD140" s="9">
        <v>215213</v>
      </c>
      <c r="AE140" s="12" t="s">
        <v>2306</v>
      </c>
      <c r="AF140" s="9">
        <v>160000</v>
      </c>
      <c r="AG140" s="9">
        <v>231256</v>
      </c>
      <c r="AH140" s="9">
        <v>17870</v>
      </c>
      <c r="AI140" s="9">
        <v>1259632.65</v>
      </c>
      <c r="AJ140" s="9">
        <v>38865</v>
      </c>
      <c r="AK140" s="9">
        <v>27572</v>
      </c>
      <c r="AL140" s="12" t="s">
        <v>2306</v>
      </c>
      <c r="AM140" s="12" t="s">
        <v>2306</v>
      </c>
      <c r="AN140" s="9">
        <v>12568</v>
      </c>
      <c r="AO140" s="9">
        <v>25680</v>
      </c>
      <c r="AP140" s="9">
        <v>21568</v>
      </c>
      <c r="AQ140" s="9">
        <v>43942</v>
      </c>
      <c r="AR140" s="9">
        <v>28975</v>
      </c>
      <c r="AS140" s="9">
        <v>51625</v>
      </c>
      <c r="AT140" s="12" t="s">
        <v>2306</v>
      </c>
      <c r="AU140" s="9">
        <v>7652</v>
      </c>
      <c r="AV140" s="9">
        <v>187584</v>
      </c>
      <c r="AW140" s="12" t="s">
        <v>2306</v>
      </c>
      <c r="AX140" s="9">
        <v>128400</v>
      </c>
      <c r="AY140" s="12" t="s">
        <v>2306</v>
      </c>
      <c r="AZ140" s="12" t="s">
        <v>2306</v>
      </c>
      <c r="BA140" s="9">
        <v>59184</v>
      </c>
      <c r="BB140" s="12" t="s">
        <v>2306</v>
      </c>
      <c r="BC140" s="12" t="s">
        <v>2306</v>
      </c>
      <c r="BD140" s="12" t="s">
        <v>2306</v>
      </c>
      <c r="BE140" s="12" t="s">
        <v>2306</v>
      </c>
      <c r="BF140" s="12" t="s">
        <v>2306</v>
      </c>
      <c r="BG140" s="12" t="s">
        <v>2306</v>
      </c>
      <c r="BH140" s="12" t="s">
        <v>2306</v>
      </c>
      <c r="BI140" s="12" t="s">
        <v>2306</v>
      </c>
      <c r="BJ140" s="12" t="s">
        <v>2306</v>
      </c>
      <c r="BK140" s="12" t="s">
        <v>2306</v>
      </c>
      <c r="BL140" s="12" t="s">
        <v>2306</v>
      </c>
      <c r="BM140" s="12" t="s">
        <v>2306</v>
      </c>
      <c r="BN140" s="12" t="s">
        <v>2306</v>
      </c>
      <c r="BO140" s="12" t="s">
        <v>2306</v>
      </c>
      <c r="BP140" s="12" t="s">
        <v>2306</v>
      </c>
      <c r="BQ140" s="12" t="s">
        <v>2306</v>
      </c>
      <c r="BR140" s="12" t="s">
        <v>2306</v>
      </c>
      <c r="BS140" s="12" t="s">
        <v>2306</v>
      </c>
      <c r="BT140" s="12" t="s">
        <v>2306</v>
      </c>
      <c r="BU140" s="12" t="s">
        <v>2306</v>
      </c>
      <c r="BV140" s="12" t="s">
        <v>2306</v>
      </c>
      <c r="BW140" s="12" t="s">
        <v>2306</v>
      </c>
      <c r="BX140" s="12" t="s">
        <v>2306</v>
      </c>
      <c r="BY140" s="12" t="s">
        <v>2306</v>
      </c>
      <c r="BZ140" s="12" t="s">
        <v>2306</v>
      </c>
      <c r="CA140" s="12" t="s">
        <v>2306</v>
      </c>
      <c r="CB140" s="12" t="s">
        <v>2306</v>
      </c>
      <c r="CC140" s="12" t="s">
        <v>2306</v>
      </c>
      <c r="CD140" s="12" t="s">
        <v>2306</v>
      </c>
      <c r="CE140" s="12" t="s">
        <v>2306</v>
      </c>
      <c r="CF140" s="12" t="s">
        <v>2306</v>
      </c>
      <c r="CG140" s="12" t="s">
        <v>2306</v>
      </c>
      <c r="CH140" s="12" t="s">
        <v>2306</v>
      </c>
      <c r="CI140" s="12" t="s">
        <v>2306</v>
      </c>
      <c r="CJ140" s="12" t="s">
        <v>2306</v>
      </c>
      <c r="CK140" s="12" t="s">
        <v>2306</v>
      </c>
      <c r="CL140" s="12" t="s">
        <v>2306</v>
      </c>
      <c r="CM140" s="12" t="s">
        <v>2306</v>
      </c>
      <c r="CN140" s="12" t="s">
        <v>2306</v>
      </c>
      <c r="CO140" s="12" t="s">
        <v>2306</v>
      </c>
      <c r="CP140" s="12" t="s">
        <v>2306</v>
      </c>
      <c r="CQ140" s="12" t="s">
        <v>2306</v>
      </c>
      <c r="CR140" s="12" t="s">
        <v>2306</v>
      </c>
      <c r="CS140" s="12" t="s">
        <v>2306</v>
      </c>
      <c r="CT140" s="12" t="s">
        <v>2306</v>
      </c>
      <c r="CU140" s="12" t="s">
        <v>2306</v>
      </c>
      <c r="CV140" s="12" t="s">
        <v>2306</v>
      </c>
      <c r="CW140" s="12" t="s">
        <v>2306</v>
      </c>
      <c r="CX140" s="12" t="s">
        <v>2306</v>
      </c>
      <c r="CY140" s="12" t="s">
        <v>2306</v>
      </c>
      <c r="CZ140" s="12" t="s">
        <v>2306</v>
      </c>
      <c r="DA140" s="12" t="s">
        <v>2306</v>
      </c>
      <c r="DB140" s="12" t="s">
        <v>2306</v>
      </c>
      <c r="DC140" s="12" t="s">
        <v>2306</v>
      </c>
      <c r="DD140" s="12" t="s">
        <v>2306</v>
      </c>
      <c r="DE140" s="12" t="s">
        <v>2306</v>
      </c>
      <c r="DF140" s="12" t="s">
        <v>2306</v>
      </c>
      <c r="DG140" s="12" t="s">
        <v>2306</v>
      </c>
      <c r="DH140" s="12" t="s">
        <v>2306</v>
      </c>
      <c r="DI140" s="12" t="s">
        <v>2306</v>
      </c>
      <c r="DJ140" s="17" t="s">
        <v>2306</v>
      </c>
    </row>
    <row r="141" s="1" customFormat="1" ht="15.4" customHeight="1" spans="1:114">
      <c r="A141" s="10" t="s">
        <v>3014</v>
      </c>
      <c r="B141" s="11"/>
      <c r="C141" s="11"/>
      <c r="D141" s="11" t="s">
        <v>3015</v>
      </c>
      <c r="E141" s="9">
        <v>5445666.85</v>
      </c>
      <c r="F141" s="9">
        <v>4133148.2</v>
      </c>
      <c r="G141" s="9">
        <v>2849264.42</v>
      </c>
      <c r="H141" s="9">
        <v>111140</v>
      </c>
      <c r="I141" s="12" t="s">
        <v>2306</v>
      </c>
      <c r="J141" s="12" t="s">
        <v>2306</v>
      </c>
      <c r="K141" s="9">
        <v>140630.4</v>
      </c>
      <c r="L141" s="9">
        <v>432556.56</v>
      </c>
      <c r="M141" s="12" t="s">
        <v>2306</v>
      </c>
      <c r="N141" s="9">
        <v>232326.52</v>
      </c>
      <c r="O141" s="12" t="s">
        <v>2306</v>
      </c>
      <c r="P141" s="9">
        <v>31184.22</v>
      </c>
      <c r="Q141" s="9">
        <v>336046.08</v>
      </c>
      <c r="R141" s="12" t="s">
        <v>2306</v>
      </c>
      <c r="S141" s="12" t="s">
        <v>2306</v>
      </c>
      <c r="T141" s="9">
        <v>1124934.65</v>
      </c>
      <c r="U141" s="9">
        <v>10710</v>
      </c>
      <c r="V141" s="12" t="s">
        <v>2306</v>
      </c>
      <c r="W141" s="12" t="s">
        <v>2306</v>
      </c>
      <c r="X141" s="12" t="s">
        <v>2306</v>
      </c>
      <c r="Y141" s="12" t="s">
        <v>2306</v>
      </c>
      <c r="Z141" s="12" t="s">
        <v>2306</v>
      </c>
      <c r="AA141" s="12" t="s">
        <v>2306</v>
      </c>
      <c r="AB141" s="12" t="s">
        <v>2306</v>
      </c>
      <c r="AC141" s="12" t="s">
        <v>2306</v>
      </c>
      <c r="AD141" s="12" t="s">
        <v>2306</v>
      </c>
      <c r="AE141" s="12" t="s">
        <v>2306</v>
      </c>
      <c r="AF141" s="12" t="s">
        <v>2306</v>
      </c>
      <c r="AG141" s="12" t="s">
        <v>2306</v>
      </c>
      <c r="AH141" s="12" t="s">
        <v>2306</v>
      </c>
      <c r="AI141" s="9">
        <v>1108134.65</v>
      </c>
      <c r="AJ141" s="12" t="s">
        <v>2306</v>
      </c>
      <c r="AK141" s="12" t="s">
        <v>2306</v>
      </c>
      <c r="AL141" s="12" t="s">
        <v>2306</v>
      </c>
      <c r="AM141" s="12" t="s">
        <v>2306</v>
      </c>
      <c r="AN141" s="12" t="s">
        <v>2306</v>
      </c>
      <c r="AO141" s="12" t="s">
        <v>2306</v>
      </c>
      <c r="AP141" s="12" t="s">
        <v>2306</v>
      </c>
      <c r="AQ141" s="9">
        <v>6090</v>
      </c>
      <c r="AR141" s="12" t="s">
        <v>2306</v>
      </c>
      <c r="AS141" s="12" t="s">
        <v>2306</v>
      </c>
      <c r="AT141" s="12" t="s">
        <v>2306</v>
      </c>
      <c r="AU141" s="12" t="s">
        <v>2306</v>
      </c>
      <c r="AV141" s="9">
        <v>187584</v>
      </c>
      <c r="AW141" s="12" t="s">
        <v>2306</v>
      </c>
      <c r="AX141" s="9">
        <v>128400</v>
      </c>
      <c r="AY141" s="12" t="s">
        <v>2306</v>
      </c>
      <c r="AZ141" s="12" t="s">
        <v>2306</v>
      </c>
      <c r="BA141" s="9">
        <v>59184</v>
      </c>
      <c r="BB141" s="12" t="s">
        <v>2306</v>
      </c>
      <c r="BC141" s="12" t="s">
        <v>2306</v>
      </c>
      <c r="BD141" s="12" t="s">
        <v>2306</v>
      </c>
      <c r="BE141" s="12" t="s">
        <v>2306</v>
      </c>
      <c r="BF141" s="12" t="s">
        <v>2306</v>
      </c>
      <c r="BG141" s="12" t="s">
        <v>2306</v>
      </c>
      <c r="BH141" s="12" t="s">
        <v>2306</v>
      </c>
      <c r="BI141" s="12" t="s">
        <v>2306</v>
      </c>
      <c r="BJ141" s="12" t="s">
        <v>2306</v>
      </c>
      <c r="BK141" s="12" t="s">
        <v>2306</v>
      </c>
      <c r="BL141" s="12" t="s">
        <v>2306</v>
      </c>
      <c r="BM141" s="12" t="s">
        <v>2306</v>
      </c>
      <c r="BN141" s="12" t="s">
        <v>2306</v>
      </c>
      <c r="BO141" s="12" t="s">
        <v>2306</v>
      </c>
      <c r="BP141" s="12" t="s">
        <v>2306</v>
      </c>
      <c r="BQ141" s="12" t="s">
        <v>2306</v>
      </c>
      <c r="BR141" s="12" t="s">
        <v>2306</v>
      </c>
      <c r="BS141" s="12" t="s">
        <v>2306</v>
      </c>
      <c r="BT141" s="12" t="s">
        <v>2306</v>
      </c>
      <c r="BU141" s="12" t="s">
        <v>2306</v>
      </c>
      <c r="BV141" s="12" t="s">
        <v>2306</v>
      </c>
      <c r="BW141" s="12" t="s">
        <v>2306</v>
      </c>
      <c r="BX141" s="12" t="s">
        <v>2306</v>
      </c>
      <c r="BY141" s="12" t="s">
        <v>2306</v>
      </c>
      <c r="BZ141" s="12" t="s">
        <v>2306</v>
      </c>
      <c r="CA141" s="12" t="s">
        <v>2306</v>
      </c>
      <c r="CB141" s="12" t="s">
        <v>2306</v>
      </c>
      <c r="CC141" s="12" t="s">
        <v>2306</v>
      </c>
      <c r="CD141" s="12" t="s">
        <v>2306</v>
      </c>
      <c r="CE141" s="12" t="s">
        <v>2306</v>
      </c>
      <c r="CF141" s="12" t="s">
        <v>2306</v>
      </c>
      <c r="CG141" s="12" t="s">
        <v>2306</v>
      </c>
      <c r="CH141" s="12" t="s">
        <v>2306</v>
      </c>
      <c r="CI141" s="12" t="s">
        <v>2306</v>
      </c>
      <c r="CJ141" s="12" t="s">
        <v>2306</v>
      </c>
      <c r="CK141" s="12" t="s">
        <v>2306</v>
      </c>
      <c r="CL141" s="12" t="s">
        <v>2306</v>
      </c>
      <c r="CM141" s="12" t="s">
        <v>2306</v>
      </c>
      <c r="CN141" s="12" t="s">
        <v>2306</v>
      </c>
      <c r="CO141" s="12" t="s">
        <v>2306</v>
      </c>
      <c r="CP141" s="12" t="s">
        <v>2306</v>
      </c>
      <c r="CQ141" s="12" t="s">
        <v>2306</v>
      </c>
      <c r="CR141" s="12" t="s">
        <v>2306</v>
      </c>
      <c r="CS141" s="12" t="s">
        <v>2306</v>
      </c>
      <c r="CT141" s="12" t="s">
        <v>2306</v>
      </c>
      <c r="CU141" s="12" t="s">
        <v>2306</v>
      </c>
      <c r="CV141" s="12" t="s">
        <v>2306</v>
      </c>
      <c r="CW141" s="12" t="s">
        <v>2306</v>
      </c>
      <c r="CX141" s="12" t="s">
        <v>2306</v>
      </c>
      <c r="CY141" s="12" t="s">
        <v>2306</v>
      </c>
      <c r="CZ141" s="12" t="s">
        <v>2306</v>
      </c>
      <c r="DA141" s="12" t="s">
        <v>2306</v>
      </c>
      <c r="DB141" s="12" t="s">
        <v>2306</v>
      </c>
      <c r="DC141" s="12" t="s">
        <v>2306</v>
      </c>
      <c r="DD141" s="12" t="s">
        <v>2306</v>
      </c>
      <c r="DE141" s="12" t="s">
        <v>2306</v>
      </c>
      <c r="DF141" s="12" t="s">
        <v>2306</v>
      </c>
      <c r="DG141" s="12" t="s">
        <v>2306</v>
      </c>
      <c r="DH141" s="12" t="s">
        <v>2306</v>
      </c>
      <c r="DI141" s="12" t="s">
        <v>2306</v>
      </c>
      <c r="DJ141" s="17" t="s">
        <v>2306</v>
      </c>
    </row>
    <row r="142" s="1" customFormat="1" ht="15.4" customHeight="1" spans="1:114">
      <c r="A142" s="10" t="s">
        <v>3016</v>
      </c>
      <c r="B142" s="11"/>
      <c r="C142" s="11"/>
      <c r="D142" s="11" t="s">
        <v>3017</v>
      </c>
      <c r="E142" s="9">
        <v>4000748.88</v>
      </c>
      <c r="F142" s="9">
        <v>2428894.8</v>
      </c>
      <c r="G142" s="9">
        <v>1734915.2</v>
      </c>
      <c r="H142" s="9">
        <v>56985</v>
      </c>
      <c r="I142" s="9">
        <v>32568</v>
      </c>
      <c r="J142" s="12" t="s">
        <v>2306</v>
      </c>
      <c r="K142" s="9">
        <v>256258</v>
      </c>
      <c r="L142" s="9">
        <v>162578.35</v>
      </c>
      <c r="M142" s="9">
        <v>62578.7</v>
      </c>
      <c r="N142" s="9">
        <v>35628.65</v>
      </c>
      <c r="O142" s="12" t="s">
        <v>2306</v>
      </c>
      <c r="P142" s="9">
        <v>21485.25</v>
      </c>
      <c r="Q142" s="9">
        <v>65897.65</v>
      </c>
      <c r="R142" s="12" t="s">
        <v>2306</v>
      </c>
      <c r="S142" s="12" t="s">
        <v>2306</v>
      </c>
      <c r="T142" s="9">
        <v>1571854.08</v>
      </c>
      <c r="U142" s="9">
        <v>145606.39</v>
      </c>
      <c r="V142" s="9">
        <v>86862</v>
      </c>
      <c r="W142" s="12" t="s">
        <v>2306</v>
      </c>
      <c r="X142" s="12" t="s">
        <v>2306</v>
      </c>
      <c r="Y142" s="9">
        <v>12562</v>
      </c>
      <c r="Z142" s="9">
        <v>32576.35</v>
      </c>
      <c r="AA142" s="9">
        <v>5268</v>
      </c>
      <c r="AB142" s="12" t="s">
        <v>2306</v>
      </c>
      <c r="AC142" s="9">
        <v>260785.34</v>
      </c>
      <c r="AD142" s="9">
        <v>215213</v>
      </c>
      <c r="AE142" s="12" t="s">
        <v>2306</v>
      </c>
      <c r="AF142" s="9">
        <v>160000</v>
      </c>
      <c r="AG142" s="9">
        <v>231256</v>
      </c>
      <c r="AH142" s="9">
        <v>17870</v>
      </c>
      <c r="AI142" s="9">
        <v>151498</v>
      </c>
      <c r="AJ142" s="9">
        <v>38865</v>
      </c>
      <c r="AK142" s="9">
        <v>27572</v>
      </c>
      <c r="AL142" s="12" t="s">
        <v>2306</v>
      </c>
      <c r="AM142" s="12" t="s">
        <v>2306</v>
      </c>
      <c r="AN142" s="9">
        <v>12568</v>
      </c>
      <c r="AO142" s="9">
        <v>25680</v>
      </c>
      <c r="AP142" s="9">
        <v>21568</v>
      </c>
      <c r="AQ142" s="9">
        <v>37852</v>
      </c>
      <c r="AR142" s="9">
        <v>28975</v>
      </c>
      <c r="AS142" s="9">
        <v>51625</v>
      </c>
      <c r="AT142" s="12" t="s">
        <v>2306</v>
      </c>
      <c r="AU142" s="9">
        <v>7652</v>
      </c>
      <c r="AV142" s="12" t="s">
        <v>2306</v>
      </c>
      <c r="AW142" s="12" t="s">
        <v>2306</v>
      </c>
      <c r="AX142" s="12" t="s">
        <v>2306</v>
      </c>
      <c r="AY142" s="12" t="s">
        <v>2306</v>
      </c>
      <c r="AZ142" s="12" t="s">
        <v>2306</v>
      </c>
      <c r="BA142" s="12" t="s">
        <v>2306</v>
      </c>
      <c r="BB142" s="12" t="s">
        <v>2306</v>
      </c>
      <c r="BC142" s="12" t="s">
        <v>2306</v>
      </c>
      <c r="BD142" s="12" t="s">
        <v>2306</v>
      </c>
      <c r="BE142" s="12" t="s">
        <v>2306</v>
      </c>
      <c r="BF142" s="12" t="s">
        <v>2306</v>
      </c>
      <c r="BG142" s="12" t="s">
        <v>2306</v>
      </c>
      <c r="BH142" s="12" t="s">
        <v>2306</v>
      </c>
      <c r="BI142" s="12" t="s">
        <v>2306</v>
      </c>
      <c r="BJ142" s="12" t="s">
        <v>2306</v>
      </c>
      <c r="BK142" s="12" t="s">
        <v>2306</v>
      </c>
      <c r="BL142" s="12" t="s">
        <v>2306</v>
      </c>
      <c r="BM142" s="12" t="s">
        <v>2306</v>
      </c>
      <c r="BN142" s="12" t="s">
        <v>2306</v>
      </c>
      <c r="BO142" s="12" t="s">
        <v>2306</v>
      </c>
      <c r="BP142" s="12" t="s">
        <v>2306</v>
      </c>
      <c r="BQ142" s="12" t="s">
        <v>2306</v>
      </c>
      <c r="BR142" s="12" t="s">
        <v>2306</v>
      </c>
      <c r="BS142" s="12" t="s">
        <v>2306</v>
      </c>
      <c r="BT142" s="12" t="s">
        <v>2306</v>
      </c>
      <c r="BU142" s="12" t="s">
        <v>2306</v>
      </c>
      <c r="BV142" s="12" t="s">
        <v>2306</v>
      </c>
      <c r="BW142" s="12" t="s">
        <v>2306</v>
      </c>
      <c r="BX142" s="12" t="s">
        <v>2306</v>
      </c>
      <c r="BY142" s="12" t="s">
        <v>2306</v>
      </c>
      <c r="BZ142" s="12" t="s">
        <v>2306</v>
      </c>
      <c r="CA142" s="12" t="s">
        <v>2306</v>
      </c>
      <c r="CB142" s="12" t="s">
        <v>2306</v>
      </c>
      <c r="CC142" s="12" t="s">
        <v>2306</v>
      </c>
      <c r="CD142" s="12" t="s">
        <v>2306</v>
      </c>
      <c r="CE142" s="12" t="s">
        <v>2306</v>
      </c>
      <c r="CF142" s="12" t="s">
        <v>2306</v>
      </c>
      <c r="CG142" s="12" t="s">
        <v>2306</v>
      </c>
      <c r="CH142" s="12" t="s">
        <v>2306</v>
      </c>
      <c r="CI142" s="12" t="s">
        <v>2306</v>
      </c>
      <c r="CJ142" s="12" t="s">
        <v>2306</v>
      </c>
      <c r="CK142" s="12" t="s">
        <v>2306</v>
      </c>
      <c r="CL142" s="12" t="s">
        <v>2306</v>
      </c>
      <c r="CM142" s="12" t="s">
        <v>2306</v>
      </c>
      <c r="CN142" s="12" t="s">
        <v>2306</v>
      </c>
      <c r="CO142" s="12" t="s">
        <v>2306</v>
      </c>
      <c r="CP142" s="12" t="s">
        <v>2306</v>
      </c>
      <c r="CQ142" s="12" t="s">
        <v>2306</v>
      </c>
      <c r="CR142" s="12" t="s">
        <v>2306</v>
      </c>
      <c r="CS142" s="12" t="s">
        <v>2306</v>
      </c>
      <c r="CT142" s="12" t="s">
        <v>2306</v>
      </c>
      <c r="CU142" s="12" t="s">
        <v>2306</v>
      </c>
      <c r="CV142" s="12" t="s">
        <v>2306</v>
      </c>
      <c r="CW142" s="12" t="s">
        <v>2306</v>
      </c>
      <c r="CX142" s="12" t="s">
        <v>2306</v>
      </c>
      <c r="CY142" s="12" t="s">
        <v>2306</v>
      </c>
      <c r="CZ142" s="12" t="s">
        <v>2306</v>
      </c>
      <c r="DA142" s="12" t="s">
        <v>2306</v>
      </c>
      <c r="DB142" s="12" t="s">
        <v>2306</v>
      </c>
      <c r="DC142" s="12" t="s">
        <v>2306</v>
      </c>
      <c r="DD142" s="12" t="s">
        <v>2306</v>
      </c>
      <c r="DE142" s="12" t="s">
        <v>2306</v>
      </c>
      <c r="DF142" s="12" t="s">
        <v>2306</v>
      </c>
      <c r="DG142" s="12" t="s">
        <v>2306</v>
      </c>
      <c r="DH142" s="12" t="s">
        <v>2306</v>
      </c>
      <c r="DI142" s="12" t="s">
        <v>2306</v>
      </c>
      <c r="DJ142" s="17" t="s">
        <v>2306</v>
      </c>
    </row>
    <row r="143" s="1" customFormat="1" ht="15.4" customHeight="1" spans="1:114">
      <c r="A143" s="10" t="s">
        <v>3018</v>
      </c>
      <c r="B143" s="11"/>
      <c r="C143" s="11"/>
      <c r="D143" s="11" t="s">
        <v>3019</v>
      </c>
      <c r="E143" s="9">
        <v>7271845.47</v>
      </c>
      <c r="F143" s="12" t="s">
        <v>2306</v>
      </c>
      <c r="G143" s="12" t="s">
        <v>2306</v>
      </c>
      <c r="H143" s="12" t="s">
        <v>2306</v>
      </c>
      <c r="I143" s="12" t="s">
        <v>2306</v>
      </c>
      <c r="J143" s="12" t="s">
        <v>2306</v>
      </c>
      <c r="K143" s="12" t="s">
        <v>2306</v>
      </c>
      <c r="L143" s="12" t="s">
        <v>2306</v>
      </c>
      <c r="M143" s="12" t="s">
        <v>2306</v>
      </c>
      <c r="N143" s="12" t="s">
        <v>2306</v>
      </c>
      <c r="O143" s="12" t="s">
        <v>2306</v>
      </c>
      <c r="P143" s="12" t="s">
        <v>2306</v>
      </c>
      <c r="Q143" s="12" t="s">
        <v>2306</v>
      </c>
      <c r="R143" s="12" t="s">
        <v>2306</v>
      </c>
      <c r="S143" s="12" t="s">
        <v>2306</v>
      </c>
      <c r="T143" s="9">
        <v>580406.51</v>
      </c>
      <c r="U143" s="12" t="s">
        <v>2306</v>
      </c>
      <c r="V143" s="12" t="s">
        <v>2306</v>
      </c>
      <c r="W143" s="12" t="s">
        <v>2306</v>
      </c>
      <c r="X143" s="12" t="s">
        <v>2306</v>
      </c>
      <c r="Y143" s="12" t="s">
        <v>2306</v>
      </c>
      <c r="Z143" s="12" t="s">
        <v>2306</v>
      </c>
      <c r="AA143" s="12" t="s">
        <v>2306</v>
      </c>
      <c r="AB143" s="12" t="s">
        <v>2306</v>
      </c>
      <c r="AC143" s="12" t="s">
        <v>2306</v>
      </c>
      <c r="AD143" s="12" t="s">
        <v>2306</v>
      </c>
      <c r="AE143" s="12" t="s">
        <v>2306</v>
      </c>
      <c r="AF143" s="9">
        <v>580406.51</v>
      </c>
      <c r="AG143" s="12" t="s">
        <v>2306</v>
      </c>
      <c r="AH143" s="12" t="s">
        <v>2306</v>
      </c>
      <c r="AI143" s="12" t="s">
        <v>2306</v>
      </c>
      <c r="AJ143" s="12" t="s">
        <v>2306</v>
      </c>
      <c r="AK143" s="12" t="s">
        <v>2306</v>
      </c>
      <c r="AL143" s="12" t="s">
        <v>2306</v>
      </c>
      <c r="AM143" s="12" t="s">
        <v>2306</v>
      </c>
      <c r="AN143" s="12" t="s">
        <v>2306</v>
      </c>
      <c r="AO143" s="12" t="s">
        <v>2306</v>
      </c>
      <c r="AP143" s="12" t="s">
        <v>2306</v>
      </c>
      <c r="AQ143" s="12" t="s">
        <v>2306</v>
      </c>
      <c r="AR143" s="12" t="s">
        <v>2306</v>
      </c>
      <c r="AS143" s="12" t="s">
        <v>2306</v>
      </c>
      <c r="AT143" s="12" t="s">
        <v>2306</v>
      </c>
      <c r="AU143" s="12" t="s">
        <v>2306</v>
      </c>
      <c r="AV143" s="12" t="s">
        <v>2306</v>
      </c>
      <c r="AW143" s="12" t="s">
        <v>2306</v>
      </c>
      <c r="AX143" s="12" t="s">
        <v>2306</v>
      </c>
      <c r="AY143" s="12" t="s">
        <v>2306</v>
      </c>
      <c r="AZ143" s="12" t="s">
        <v>2306</v>
      </c>
      <c r="BA143" s="12" t="s">
        <v>2306</v>
      </c>
      <c r="BB143" s="12" t="s">
        <v>2306</v>
      </c>
      <c r="BC143" s="12" t="s">
        <v>2306</v>
      </c>
      <c r="BD143" s="12" t="s">
        <v>2306</v>
      </c>
      <c r="BE143" s="12" t="s">
        <v>2306</v>
      </c>
      <c r="BF143" s="12" t="s">
        <v>2306</v>
      </c>
      <c r="BG143" s="12" t="s">
        <v>2306</v>
      </c>
      <c r="BH143" s="12" t="s">
        <v>2306</v>
      </c>
      <c r="BI143" s="12" t="s">
        <v>2306</v>
      </c>
      <c r="BJ143" s="12" t="s">
        <v>2306</v>
      </c>
      <c r="BK143" s="12" t="s">
        <v>2306</v>
      </c>
      <c r="BL143" s="12" t="s">
        <v>2306</v>
      </c>
      <c r="BM143" s="12" t="s">
        <v>2306</v>
      </c>
      <c r="BN143" s="12" t="s">
        <v>2306</v>
      </c>
      <c r="BO143" s="12" t="s">
        <v>2306</v>
      </c>
      <c r="BP143" s="12" t="s">
        <v>2306</v>
      </c>
      <c r="BQ143" s="12" t="s">
        <v>2306</v>
      </c>
      <c r="BR143" s="12" t="s">
        <v>2306</v>
      </c>
      <c r="BS143" s="12" t="s">
        <v>2306</v>
      </c>
      <c r="BT143" s="12" t="s">
        <v>2306</v>
      </c>
      <c r="BU143" s="12" t="s">
        <v>2306</v>
      </c>
      <c r="BV143" s="12" t="s">
        <v>2306</v>
      </c>
      <c r="BW143" s="12" t="s">
        <v>2306</v>
      </c>
      <c r="BX143" s="12" t="s">
        <v>2306</v>
      </c>
      <c r="BY143" s="12" t="s">
        <v>2306</v>
      </c>
      <c r="BZ143" s="12" t="s">
        <v>2306</v>
      </c>
      <c r="CA143" s="9">
        <v>6691438.96</v>
      </c>
      <c r="CB143" s="12" t="s">
        <v>2306</v>
      </c>
      <c r="CC143" s="9">
        <v>1122809</v>
      </c>
      <c r="CD143" s="12" t="s">
        <v>2306</v>
      </c>
      <c r="CE143" s="9">
        <v>5568629.96</v>
      </c>
      <c r="CF143" s="12" t="s">
        <v>2306</v>
      </c>
      <c r="CG143" s="12" t="s">
        <v>2306</v>
      </c>
      <c r="CH143" s="12" t="s">
        <v>2306</v>
      </c>
      <c r="CI143" s="12" t="s">
        <v>2306</v>
      </c>
      <c r="CJ143" s="12" t="s">
        <v>2306</v>
      </c>
      <c r="CK143" s="12" t="s">
        <v>2306</v>
      </c>
      <c r="CL143" s="12" t="s">
        <v>2306</v>
      </c>
      <c r="CM143" s="12" t="s">
        <v>2306</v>
      </c>
      <c r="CN143" s="12" t="s">
        <v>2306</v>
      </c>
      <c r="CO143" s="12" t="s">
        <v>2306</v>
      </c>
      <c r="CP143" s="12" t="s">
        <v>2306</v>
      </c>
      <c r="CQ143" s="12" t="s">
        <v>2306</v>
      </c>
      <c r="CR143" s="12" t="s">
        <v>2306</v>
      </c>
      <c r="CS143" s="12" t="s">
        <v>2306</v>
      </c>
      <c r="CT143" s="12" t="s">
        <v>2306</v>
      </c>
      <c r="CU143" s="12" t="s">
        <v>2306</v>
      </c>
      <c r="CV143" s="12" t="s">
        <v>2306</v>
      </c>
      <c r="CW143" s="12" t="s">
        <v>2306</v>
      </c>
      <c r="CX143" s="12" t="s">
        <v>2306</v>
      </c>
      <c r="CY143" s="12" t="s">
        <v>2306</v>
      </c>
      <c r="CZ143" s="12" t="s">
        <v>2306</v>
      </c>
      <c r="DA143" s="12" t="s">
        <v>2306</v>
      </c>
      <c r="DB143" s="12" t="s">
        <v>2306</v>
      </c>
      <c r="DC143" s="12" t="s">
        <v>2306</v>
      </c>
      <c r="DD143" s="12" t="s">
        <v>2306</v>
      </c>
      <c r="DE143" s="12" t="s">
        <v>2306</v>
      </c>
      <c r="DF143" s="12" t="s">
        <v>2306</v>
      </c>
      <c r="DG143" s="12" t="s">
        <v>2306</v>
      </c>
      <c r="DH143" s="12" t="s">
        <v>2306</v>
      </c>
      <c r="DI143" s="12" t="s">
        <v>2306</v>
      </c>
      <c r="DJ143" s="17" t="s">
        <v>2306</v>
      </c>
    </row>
    <row r="144" s="1" customFormat="1" ht="15.4" customHeight="1" spans="1:114">
      <c r="A144" s="10" t="s">
        <v>3020</v>
      </c>
      <c r="B144" s="11"/>
      <c r="C144" s="11"/>
      <c r="D144" s="11" t="s">
        <v>3021</v>
      </c>
      <c r="E144" s="9">
        <v>5705075.96</v>
      </c>
      <c r="F144" s="12" t="s">
        <v>2306</v>
      </c>
      <c r="G144" s="12" t="s">
        <v>2306</v>
      </c>
      <c r="H144" s="12" t="s">
        <v>2306</v>
      </c>
      <c r="I144" s="12" t="s">
        <v>2306</v>
      </c>
      <c r="J144" s="12" t="s">
        <v>2306</v>
      </c>
      <c r="K144" s="12" t="s">
        <v>2306</v>
      </c>
      <c r="L144" s="12" t="s">
        <v>2306</v>
      </c>
      <c r="M144" s="12" t="s">
        <v>2306</v>
      </c>
      <c r="N144" s="12" t="s">
        <v>2306</v>
      </c>
      <c r="O144" s="12" t="s">
        <v>2306</v>
      </c>
      <c r="P144" s="12" t="s">
        <v>2306</v>
      </c>
      <c r="Q144" s="12" t="s">
        <v>2306</v>
      </c>
      <c r="R144" s="12" t="s">
        <v>2306</v>
      </c>
      <c r="S144" s="12" t="s">
        <v>2306</v>
      </c>
      <c r="T144" s="9">
        <v>310444</v>
      </c>
      <c r="U144" s="12" t="s">
        <v>2306</v>
      </c>
      <c r="V144" s="12" t="s">
        <v>2306</v>
      </c>
      <c r="W144" s="12" t="s">
        <v>2306</v>
      </c>
      <c r="X144" s="12" t="s">
        <v>2306</v>
      </c>
      <c r="Y144" s="12" t="s">
        <v>2306</v>
      </c>
      <c r="Z144" s="12" t="s">
        <v>2306</v>
      </c>
      <c r="AA144" s="12" t="s">
        <v>2306</v>
      </c>
      <c r="AB144" s="12" t="s">
        <v>2306</v>
      </c>
      <c r="AC144" s="12" t="s">
        <v>2306</v>
      </c>
      <c r="AD144" s="12" t="s">
        <v>2306</v>
      </c>
      <c r="AE144" s="12" t="s">
        <v>2306</v>
      </c>
      <c r="AF144" s="9">
        <v>310444</v>
      </c>
      <c r="AG144" s="12" t="s">
        <v>2306</v>
      </c>
      <c r="AH144" s="12" t="s">
        <v>2306</v>
      </c>
      <c r="AI144" s="12" t="s">
        <v>2306</v>
      </c>
      <c r="AJ144" s="12" t="s">
        <v>2306</v>
      </c>
      <c r="AK144" s="12" t="s">
        <v>2306</v>
      </c>
      <c r="AL144" s="12" t="s">
        <v>2306</v>
      </c>
      <c r="AM144" s="12" t="s">
        <v>2306</v>
      </c>
      <c r="AN144" s="12" t="s">
        <v>2306</v>
      </c>
      <c r="AO144" s="12" t="s">
        <v>2306</v>
      </c>
      <c r="AP144" s="12" t="s">
        <v>2306</v>
      </c>
      <c r="AQ144" s="12" t="s">
        <v>2306</v>
      </c>
      <c r="AR144" s="12" t="s">
        <v>2306</v>
      </c>
      <c r="AS144" s="12" t="s">
        <v>2306</v>
      </c>
      <c r="AT144" s="12" t="s">
        <v>2306</v>
      </c>
      <c r="AU144" s="12" t="s">
        <v>2306</v>
      </c>
      <c r="AV144" s="12" t="s">
        <v>2306</v>
      </c>
      <c r="AW144" s="12" t="s">
        <v>2306</v>
      </c>
      <c r="AX144" s="12" t="s">
        <v>2306</v>
      </c>
      <c r="AY144" s="12" t="s">
        <v>2306</v>
      </c>
      <c r="AZ144" s="12" t="s">
        <v>2306</v>
      </c>
      <c r="BA144" s="12" t="s">
        <v>2306</v>
      </c>
      <c r="BB144" s="12" t="s">
        <v>2306</v>
      </c>
      <c r="BC144" s="12" t="s">
        <v>2306</v>
      </c>
      <c r="BD144" s="12" t="s">
        <v>2306</v>
      </c>
      <c r="BE144" s="12" t="s">
        <v>2306</v>
      </c>
      <c r="BF144" s="12" t="s">
        <v>2306</v>
      </c>
      <c r="BG144" s="12" t="s">
        <v>2306</v>
      </c>
      <c r="BH144" s="12" t="s">
        <v>2306</v>
      </c>
      <c r="BI144" s="12" t="s">
        <v>2306</v>
      </c>
      <c r="BJ144" s="12" t="s">
        <v>2306</v>
      </c>
      <c r="BK144" s="12" t="s">
        <v>2306</v>
      </c>
      <c r="BL144" s="12" t="s">
        <v>2306</v>
      </c>
      <c r="BM144" s="12" t="s">
        <v>2306</v>
      </c>
      <c r="BN144" s="12" t="s">
        <v>2306</v>
      </c>
      <c r="BO144" s="12" t="s">
        <v>2306</v>
      </c>
      <c r="BP144" s="12" t="s">
        <v>2306</v>
      </c>
      <c r="BQ144" s="12" t="s">
        <v>2306</v>
      </c>
      <c r="BR144" s="12" t="s">
        <v>2306</v>
      </c>
      <c r="BS144" s="12" t="s">
        <v>2306</v>
      </c>
      <c r="BT144" s="12" t="s">
        <v>2306</v>
      </c>
      <c r="BU144" s="12" t="s">
        <v>2306</v>
      </c>
      <c r="BV144" s="12" t="s">
        <v>2306</v>
      </c>
      <c r="BW144" s="12" t="s">
        <v>2306</v>
      </c>
      <c r="BX144" s="12" t="s">
        <v>2306</v>
      </c>
      <c r="BY144" s="12" t="s">
        <v>2306</v>
      </c>
      <c r="BZ144" s="12" t="s">
        <v>2306</v>
      </c>
      <c r="CA144" s="9">
        <v>5394631.96</v>
      </c>
      <c r="CB144" s="12" t="s">
        <v>2306</v>
      </c>
      <c r="CC144" s="12" t="s">
        <v>2306</v>
      </c>
      <c r="CD144" s="12" t="s">
        <v>2306</v>
      </c>
      <c r="CE144" s="9">
        <v>5394631.96</v>
      </c>
      <c r="CF144" s="12" t="s">
        <v>2306</v>
      </c>
      <c r="CG144" s="12" t="s">
        <v>2306</v>
      </c>
      <c r="CH144" s="12" t="s">
        <v>2306</v>
      </c>
      <c r="CI144" s="12" t="s">
        <v>2306</v>
      </c>
      <c r="CJ144" s="12" t="s">
        <v>2306</v>
      </c>
      <c r="CK144" s="12" t="s">
        <v>2306</v>
      </c>
      <c r="CL144" s="12" t="s">
        <v>2306</v>
      </c>
      <c r="CM144" s="12" t="s">
        <v>2306</v>
      </c>
      <c r="CN144" s="12" t="s">
        <v>2306</v>
      </c>
      <c r="CO144" s="12" t="s">
        <v>2306</v>
      </c>
      <c r="CP144" s="12" t="s">
        <v>2306</v>
      </c>
      <c r="CQ144" s="12" t="s">
        <v>2306</v>
      </c>
      <c r="CR144" s="12" t="s">
        <v>2306</v>
      </c>
      <c r="CS144" s="12" t="s">
        <v>2306</v>
      </c>
      <c r="CT144" s="12" t="s">
        <v>2306</v>
      </c>
      <c r="CU144" s="12" t="s">
        <v>2306</v>
      </c>
      <c r="CV144" s="12" t="s">
        <v>2306</v>
      </c>
      <c r="CW144" s="12" t="s">
        <v>2306</v>
      </c>
      <c r="CX144" s="12" t="s">
        <v>2306</v>
      </c>
      <c r="CY144" s="12" t="s">
        <v>2306</v>
      </c>
      <c r="CZ144" s="12" t="s">
        <v>2306</v>
      </c>
      <c r="DA144" s="12" t="s">
        <v>2306</v>
      </c>
      <c r="DB144" s="12" t="s">
        <v>2306</v>
      </c>
      <c r="DC144" s="12" t="s">
        <v>2306</v>
      </c>
      <c r="DD144" s="12" t="s">
        <v>2306</v>
      </c>
      <c r="DE144" s="12" t="s">
        <v>2306</v>
      </c>
      <c r="DF144" s="12" t="s">
        <v>2306</v>
      </c>
      <c r="DG144" s="12" t="s">
        <v>2306</v>
      </c>
      <c r="DH144" s="12" t="s">
        <v>2306</v>
      </c>
      <c r="DI144" s="12" t="s">
        <v>2306</v>
      </c>
      <c r="DJ144" s="17" t="s">
        <v>2306</v>
      </c>
    </row>
    <row r="145" s="1" customFormat="1" ht="15.4" customHeight="1" spans="1:114">
      <c r="A145" s="10" t="s">
        <v>3022</v>
      </c>
      <c r="B145" s="11"/>
      <c r="C145" s="11"/>
      <c r="D145" s="11" t="s">
        <v>3023</v>
      </c>
      <c r="E145" s="9">
        <v>269962.51</v>
      </c>
      <c r="F145" s="12" t="s">
        <v>2306</v>
      </c>
      <c r="G145" s="12" t="s">
        <v>2306</v>
      </c>
      <c r="H145" s="12" t="s">
        <v>2306</v>
      </c>
      <c r="I145" s="12" t="s">
        <v>2306</v>
      </c>
      <c r="J145" s="12" t="s">
        <v>2306</v>
      </c>
      <c r="K145" s="12" t="s">
        <v>2306</v>
      </c>
      <c r="L145" s="12" t="s">
        <v>2306</v>
      </c>
      <c r="M145" s="12" t="s">
        <v>2306</v>
      </c>
      <c r="N145" s="12" t="s">
        <v>2306</v>
      </c>
      <c r="O145" s="12" t="s">
        <v>2306</v>
      </c>
      <c r="P145" s="12" t="s">
        <v>2306</v>
      </c>
      <c r="Q145" s="12" t="s">
        <v>2306</v>
      </c>
      <c r="R145" s="12" t="s">
        <v>2306</v>
      </c>
      <c r="S145" s="12" t="s">
        <v>2306</v>
      </c>
      <c r="T145" s="9">
        <v>269962.51</v>
      </c>
      <c r="U145" s="12" t="s">
        <v>2306</v>
      </c>
      <c r="V145" s="12" t="s">
        <v>2306</v>
      </c>
      <c r="W145" s="12" t="s">
        <v>2306</v>
      </c>
      <c r="X145" s="12" t="s">
        <v>2306</v>
      </c>
      <c r="Y145" s="12" t="s">
        <v>2306</v>
      </c>
      <c r="Z145" s="12" t="s">
        <v>2306</v>
      </c>
      <c r="AA145" s="12" t="s">
        <v>2306</v>
      </c>
      <c r="AB145" s="12" t="s">
        <v>2306</v>
      </c>
      <c r="AC145" s="12" t="s">
        <v>2306</v>
      </c>
      <c r="AD145" s="12" t="s">
        <v>2306</v>
      </c>
      <c r="AE145" s="12" t="s">
        <v>2306</v>
      </c>
      <c r="AF145" s="9">
        <v>269962.51</v>
      </c>
      <c r="AG145" s="12" t="s">
        <v>2306</v>
      </c>
      <c r="AH145" s="12" t="s">
        <v>2306</v>
      </c>
      <c r="AI145" s="12" t="s">
        <v>2306</v>
      </c>
      <c r="AJ145" s="12" t="s">
        <v>2306</v>
      </c>
      <c r="AK145" s="12" t="s">
        <v>2306</v>
      </c>
      <c r="AL145" s="12" t="s">
        <v>2306</v>
      </c>
      <c r="AM145" s="12" t="s">
        <v>2306</v>
      </c>
      <c r="AN145" s="12" t="s">
        <v>2306</v>
      </c>
      <c r="AO145" s="12" t="s">
        <v>2306</v>
      </c>
      <c r="AP145" s="12" t="s">
        <v>2306</v>
      </c>
      <c r="AQ145" s="12" t="s">
        <v>2306</v>
      </c>
      <c r="AR145" s="12" t="s">
        <v>2306</v>
      </c>
      <c r="AS145" s="12" t="s">
        <v>2306</v>
      </c>
      <c r="AT145" s="12" t="s">
        <v>2306</v>
      </c>
      <c r="AU145" s="12" t="s">
        <v>2306</v>
      </c>
      <c r="AV145" s="12" t="s">
        <v>2306</v>
      </c>
      <c r="AW145" s="12" t="s">
        <v>2306</v>
      </c>
      <c r="AX145" s="12" t="s">
        <v>2306</v>
      </c>
      <c r="AY145" s="12" t="s">
        <v>2306</v>
      </c>
      <c r="AZ145" s="12" t="s">
        <v>2306</v>
      </c>
      <c r="BA145" s="12" t="s">
        <v>2306</v>
      </c>
      <c r="BB145" s="12" t="s">
        <v>2306</v>
      </c>
      <c r="BC145" s="12" t="s">
        <v>2306</v>
      </c>
      <c r="BD145" s="12" t="s">
        <v>2306</v>
      </c>
      <c r="BE145" s="12" t="s">
        <v>2306</v>
      </c>
      <c r="BF145" s="12" t="s">
        <v>2306</v>
      </c>
      <c r="BG145" s="12" t="s">
        <v>2306</v>
      </c>
      <c r="BH145" s="12" t="s">
        <v>2306</v>
      </c>
      <c r="BI145" s="12" t="s">
        <v>2306</v>
      </c>
      <c r="BJ145" s="12" t="s">
        <v>2306</v>
      </c>
      <c r="BK145" s="12" t="s">
        <v>2306</v>
      </c>
      <c r="BL145" s="12" t="s">
        <v>2306</v>
      </c>
      <c r="BM145" s="12" t="s">
        <v>2306</v>
      </c>
      <c r="BN145" s="12" t="s">
        <v>2306</v>
      </c>
      <c r="BO145" s="12" t="s">
        <v>2306</v>
      </c>
      <c r="BP145" s="12" t="s">
        <v>2306</v>
      </c>
      <c r="BQ145" s="12" t="s">
        <v>2306</v>
      </c>
      <c r="BR145" s="12" t="s">
        <v>2306</v>
      </c>
      <c r="BS145" s="12" t="s">
        <v>2306</v>
      </c>
      <c r="BT145" s="12" t="s">
        <v>2306</v>
      </c>
      <c r="BU145" s="12" t="s">
        <v>2306</v>
      </c>
      <c r="BV145" s="12" t="s">
        <v>2306</v>
      </c>
      <c r="BW145" s="12" t="s">
        <v>2306</v>
      </c>
      <c r="BX145" s="12" t="s">
        <v>2306</v>
      </c>
      <c r="BY145" s="12" t="s">
        <v>2306</v>
      </c>
      <c r="BZ145" s="12" t="s">
        <v>2306</v>
      </c>
      <c r="CA145" s="12" t="s">
        <v>2306</v>
      </c>
      <c r="CB145" s="12" t="s">
        <v>2306</v>
      </c>
      <c r="CC145" s="12" t="s">
        <v>2306</v>
      </c>
      <c r="CD145" s="12" t="s">
        <v>2306</v>
      </c>
      <c r="CE145" s="12" t="s">
        <v>2306</v>
      </c>
      <c r="CF145" s="12" t="s">
        <v>2306</v>
      </c>
      <c r="CG145" s="12" t="s">
        <v>2306</v>
      </c>
      <c r="CH145" s="12" t="s">
        <v>2306</v>
      </c>
      <c r="CI145" s="12" t="s">
        <v>2306</v>
      </c>
      <c r="CJ145" s="12" t="s">
        <v>2306</v>
      </c>
      <c r="CK145" s="12" t="s">
        <v>2306</v>
      </c>
      <c r="CL145" s="12" t="s">
        <v>2306</v>
      </c>
      <c r="CM145" s="12" t="s">
        <v>2306</v>
      </c>
      <c r="CN145" s="12" t="s">
        <v>2306</v>
      </c>
      <c r="CO145" s="12" t="s">
        <v>2306</v>
      </c>
      <c r="CP145" s="12" t="s">
        <v>2306</v>
      </c>
      <c r="CQ145" s="12" t="s">
        <v>2306</v>
      </c>
      <c r="CR145" s="12" t="s">
        <v>2306</v>
      </c>
      <c r="CS145" s="12" t="s">
        <v>2306</v>
      </c>
      <c r="CT145" s="12" t="s">
        <v>2306</v>
      </c>
      <c r="CU145" s="12" t="s">
        <v>2306</v>
      </c>
      <c r="CV145" s="12" t="s">
        <v>2306</v>
      </c>
      <c r="CW145" s="12" t="s">
        <v>2306</v>
      </c>
      <c r="CX145" s="12" t="s">
        <v>2306</v>
      </c>
      <c r="CY145" s="12" t="s">
        <v>2306</v>
      </c>
      <c r="CZ145" s="12" t="s">
        <v>2306</v>
      </c>
      <c r="DA145" s="12" t="s">
        <v>2306</v>
      </c>
      <c r="DB145" s="12" t="s">
        <v>2306</v>
      </c>
      <c r="DC145" s="12" t="s">
        <v>2306</v>
      </c>
      <c r="DD145" s="12" t="s">
        <v>2306</v>
      </c>
      <c r="DE145" s="12" t="s">
        <v>2306</v>
      </c>
      <c r="DF145" s="12" t="s">
        <v>2306</v>
      </c>
      <c r="DG145" s="12" t="s">
        <v>2306</v>
      </c>
      <c r="DH145" s="12" t="s">
        <v>2306</v>
      </c>
      <c r="DI145" s="12" t="s">
        <v>2306</v>
      </c>
      <c r="DJ145" s="17" t="s">
        <v>2306</v>
      </c>
    </row>
    <row r="146" s="1" customFormat="1" ht="15.4" customHeight="1" spans="1:114">
      <c r="A146" s="10" t="s">
        <v>3024</v>
      </c>
      <c r="B146" s="11"/>
      <c r="C146" s="11"/>
      <c r="D146" s="11" t="s">
        <v>3025</v>
      </c>
      <c r="E146" s="9">
        <v>940791</v>
      </c>
      <c r="F146" s="12" t="s">
        <v>2306</v>
      </c>
      <c r="G146" s="12" t="s">
        <v>2306</v>
      </c>
      <c r="H146" s="12" t="s">
        <v>2306</v>
      </c>
      <c r="I146" s="12" t="s">
        <v>2306</v>
      </c>
      <c r="J146" s="12" t="s">
        <v>2306</v>
      </c>
      <c r="K146" s="12" t="s">
        <v>2306</v>
      </c>
      <c r="L146" s="12" t="s">
        <v>2306</v>
      </c>
      <c r="M146" s="12" t="s">
        <v>2306</v>
      </c>
      <c r="N146" s="12" t="s">
        <v>2306</v>
      </c>
      <c r="O146" s="12" t="s">
        <v>2306</v>
      </c>
      <c r="P146" s="12" t="s">
        <v>2306</v>
      </c>
      <c r="Q146" s="12" t="s">
        <v>2306</v>
      </c>
      <c r="R146" s="12" t="s">
        <v>2306</v>
      </c>
      <c r="S146" s="12" t="s">
        <v>2306</v>
      </c>
      <c r="T146" s="12" t="s">
        <v>2306</v>
      </c>
      <c r="U146" s="12" t="s">
        <v>2306</v>
      </c>
      <c r="V146" s="12" t="s">
        <v>2306</v>
      </c>
      <c r="W146" s="12" t="s">
        <v>2306</v>
      </c>
      <c r="X146" s="12" t="s">
        <v>2306</v>
      </c>
      <c r="Y146" s="12" t="s">
        <v>2306</v>
      </c>
      <c r="Z146" s="12" t="s">
        <v>2306</v>
      </c>
      <c r="AA146" s="12" t="s">
        <v>2306</v>
      </c>
      <c r="AB146" s="12" t="s">
        <v>2306</v>
      </c>
      <c r="AC146" s="12" t="s">
        <v>2306</v>
      </c>
      <c r="AD146" s="12" t="s">
        <v>2306</v>
      </c>
      <c r="AE146" s="12" t="s">
        <v>2306</v>
      </c>
      <c r="AF146" s="12" t="s">
        <v>2306</v>
      </c>
      <c r="AG146" s="12" t="s">
        <v>2306</v>
      </c>
      <c r="AH146" s="12" t="s">
        <v>2306</v>
      </c>
      <c r="AI146" s="12" t="s">
        <v>2306</v>
      </c>
      <c r="AJ146" s="12" t="s">
        <v>2306</v>
      </c>
      <c r="AK146" s="12" t="s">
        <v>2306</v>
      </c>
      <c r="AL146" s="12" t="s">
        <v>2306</v>
      </c>
      <c r="AM146" s="12" t="s">
        <v>2306</v>
      </c>
      <c r="AN146" s="12" t="s">
        <v>2306</v>
      </c>
      <c r="AO146" s="12" t="s">
        <v>2306</v>
      </c>
      <c r="AP146" s="12" t="s">
        <v>2306</v>
      </c>
      <c r="AQ146" s="12" t="s">
        <v>2306</v>
      </c>
      <c r="AR146" s="12" t="s">
        <v>2306</v>
      </c>
      <c r="AS146" s="12" t="s">
        <v>2306</v>
      </c>
      <c r="AT146" s="12" t="s">
        <v>2306</v>
      </c>
      <c r="AU146" s="12" t="s">
        <v>2306</v>
      </c>
      <c r="AV146" s="12" t="s">
        <v>2306</v>
      </c>
      <c r="AW146" s="12" t="s">
        <v>2306</v>
      </c>
      <c r="AX146" s="12" t="s">
        <v>2306</v>
      </c>
      <c r="AY146" s="12" t="s">
        <v>2306</v>
      </c>
      <c r="AZ146" s="12" t="s">
        <v>2306</v>
      </c>
      <c r="BA146" s="12" t="s">
        <v>2306</v>
      </c>
      <c r="BB146" s="12" t="s">
        <v>2306</v>
      </c>
      <c r="BC146" s="12" t="s">
        <v>2306</v>
      </c>
      <c r="BD146" s="12" t="s">
        <v>2306</v>
      </c>
      <c r="BE146" s="12" t="s">
        <v>2306</v>
      </c>
      <c r="BF146" s="12" t="s">
        <v>2306</v>
      </c>
      <c r="BG146" s="12" t="s">
        <v>2306</v>
      </c>
      <c r="BH146" s="12" t="s">
        <v>2306</v>
      </c>
      <c r="BI146" s="12" t="s">
        <v>2306</v>
      </c>
      <c r="BJ146" s="12" t="s">
        <v>2306</v>
      </c>
      <c r="BK146" s="12" t="s">
        <v>2306</v>
      </c>
      <c r="BL146" s="12" t="s">
        <v>2306</v>
      </c>
      <c r="BM146" s="12" t="s">
        <v>2306</v>
      </c>
      <c r="BN146" s="12" t="s">
        <v>2306</v>
      </c>
      <c r="BO146" s="12" t="s">
        <v>2306</v>
      </c>
      <c r="BP146" s="12" t="s">
        <v>2306</v>
      </c>
      <c r="BQ146" s="12" t="s">
        <v>2306</v>
      </c>
      <c r="BR146" s="12" t="s">
        <v>2306</v>
      </c>
      <c r="BS146" s="12" t="s">
        <v>2306</v>
      </c>
      <c r="BT146" s="12" t="s">
        <v>2306</v>
      </c>
      <c r="BU146" s="12" t="s">
        <v>2306</v>
      </c>
      <c r="BV146" s="12" t="s">
        <v>2306</v>
      </c>
      <c r="BW146" s="12" t="s">
        <v>2306</v>
      </c>
      <c r="BX146" s="12" t="s">
        <v>2306</v>
      </c>
      <c r="BY146" s="12" t="s">
        <v>2306</v>
      </c>
      <c r="BZ146" s="12" t="s">
        <v>2306</v>
      </c>
      <c r="CA146" s="9">
        <v>940791</v>
      </c>
      <c r="CB146" s="12" t="s">
        <v>2306</v>
      </c>
      <c r="CC146" s="9">
        <v>940791</v>
      </c>
      <c r="CD146" s="12" t="s">
        <v>2306</v>
      </c>
      <c r="CE146" s="12" t="s">
        <v>2306</v>
      </c>
      <c r="CF146" s="12" t="s">
        <v>2306</v>
      </c>
      <c r="CG146" s="12" t="s">
        <v>2306</v>
      </c>
      <c r="CH146" s="12" t="s">
        <v>2306</v>
      </c>
      <c r="CI146" s="12" t="s">
        <v>2306</v>
      </c>
      <c r="CJ146" s="12" t="s">
        <v>2306</v>
      </c>
      <c r="CK146" s="12" t="s">
        <v>2306</v>
      </c>
      <c r="CL146" s="12" t="s">
        <v>2306</v>
      </c>
      <c r="CM146" s="12" t="s">
        <v>2306</v>
      </c>
      <c r="CN146" s="12" t="s">
        <v>2306</v>
      </c>
      <c r="CO146" s="12" t="s">
        <v>2306</v>
      </c>
      <c r="CP146" s="12" t="s">
        <v>2306</v>
      </c>
      <c r="CQ146" s="12" t="s">
        <v>2306</v>
      </c>
      <c r="CR146" s="12" t="s">
        <v>2306</v>
      </c>
      <c r="CS146" s="12" t="s">
        <v>2306</v>
      </c>
      <c r="CT146" s="12" t="s">
        <v>2306</v>
      </c>
      <c r="CU146" s="12" t="s">
        <v>2306</v>
      </c>
      <c r="CV146" s="12" t="s">
        <v>2306</v>
      </c>
      <c r="CW146" s="12" t="s">
        <v>2306</v>
      </c>
      <c r="CX146" s="12" t="s">
        <v>2306</v>
      </c>
      <c r="CY146" s="12" t="s">
        <v>2306</v>
      </c>
      <c r="CZ146" s="12" t="s">
        <v>2306</v>
      </c>
      <c r="DA146" s="12" t="s">
        <v>2306</v>
      </c>
      <c r="DB146" s="12" t="s">
        <v>2306</v>
      </c>
      <c r="DC146" s="12" t="s">
        <v>2306</v>
      </c>
      <c r="DD146" s="12" t="s">
        <v>2306</v>
      </c>
      <c r="DE146" s="12" t="s">
        <v>2306</v>
      </c>
      <c r="DF146" s="12" t="s">
        <v>2306</v>
      </c>
      <c r="DG146" s="12" t="s">
        <v>2306</v>
      </c>
      <c r="DH146" s="12" t="s">
        <v>2306</v>
      </c>
      <c r="DI146" s="12" t="s">
        <v>2306</v>
      </c>
      <c r="DJ146" s="17" t="s">
        <v>2306</v>
      </c>
    </row>
    <row r="147" s="1" customFormat="1" ht="15.4" customHeight="1" spans="1:114">
      <c r="A147" s="10" t="s">
        <v>3026</v>
      </c>
      <c r="B147" s="11"/>
      <c r="C147" s="11"/>
      <c r="D147" s="11" t="s">
        <v>3027</v>
      </c>
      <c r="E147" s="9">
        <v>182018</v>
      </c>
      <c r="F147" s="12" t="s">
        <v>2306</v>
      </c>
      <c r="G147" s="12" t="s">
        <v>2306</v>
      </c>
      <c r="H147" s="12" t="s">
        <v>2306</v>
      </c>
      <c r="I147" s="12" t="s">
        <v>2306</v>
      </c>
      <c r="J147" s="12" t="s">
        <v>2306</v>
      </c>
      <c r="K147" s="12" t="s">
        <v>2306</v>
      </c>
      <c r="L147" s="12" t="s">
        <v>2306</v>
      </c>
      <c r="M147" s="12" t="s">
        <v>2306</v>
      </c>
      <c r="N147" s="12" t="s">
        <v>2306</v>
      </c>
      <c r="O147" s="12" t="s">
        <v>2306</v>
      </c>
      <c r="P147" s="12" t="s">
        <v>2306</v>
      </c>
      <c r="Q147" s="12" t="s">
        <v>2306</v>
      </c>
      <c r="R147" s="12" t="s">
        <v>2306</v>
      </c>
      <c r="S147" s="12" t="s">
        <v>2306</v>
      </c>
      <c r="T147" s="12" t="s">
        <v>2306</v>
      </c>
      <c r="U147" s="12" t="s">
        <v>2306</v>
      </c>
      <c r="V147" s="12" t="s">
        <v>2306</v>
      </c>
      <c r="W147" s="12" t="s">
        <v>2306</v>
      </c>
      <c r="X147" s="12" t="s">
        <v>2306</v>
      </c>
      <c r="Y147" s="12" t="s">
        <v>2306</v>
      </c>
      <c r="Z147" s="12" t="s">
        <v>2306</v>
      </c>
      <c r="AA147" s="12" t="s">
        <v>2306</v>
      </c>
      <c r="AB147" s="12" t="s">
        <v>2306</v>
      </c>
      <c r="AC147" s="12" t="s">
        <v>2306</v>
      </c>
      <c r="AD147" s="12" t="s">
        <v>2306</v>
      </c>
      <c r="AE147" s="12" t="s">
        <v>2306</v>
      </c>
      <c r="AF147" s="12" t="s">
        <v>2306</v>
      </c>
      <c r="AG147" s="12" t="s">
        <v>2306</v>
      </c>
      <c r="AH147" s="12" t="s">
        <v>2306</v>
      </c>
      <c r="AI147" s="12" t="s">
        <v>2306</v>
      </c>
      <c r="AJ147" s="12" t="s">
        <v>2306</v>
      </c>
      <c r="AK147" s="12" t="s">
        <v>2306</v>
      </c>
      <c r="AL147" s="12" t="s">
        <v>2306</v>
      </c>
      <c r="AM147" s="12" t="s">
        <v>2306</v>
      </c>
      <c r="AN147" s="12" t="s">
        <v>2306</v>
      </c>
      <c r="AO147" s="12" t="s">
        <v>2306</v>
      </c>
      <c r="AP147" s="12" t="s">
        <v>2306</v>
      </c>
      <c r="AQ147" s="12" t="s">
        <v>2306</v>
      </c>
      <c r="AR147" s="12" t="s">
        <v>2306</v>
      </c>
      <c r="AS147" s="12" t="s">
        <v>2306</v>
      </c>
      <c r="AT147" s="12" t="s">
        <v>2306</v>
      </c>
      <c r="AU147" s="12" t="s">
        <v>2306</v>
      </c>
      <c r="AV147" s="12" t="s">
        <v>2306</v>
      </c>
      <c r="AW147" s="12" t="s">
        <v>2306</v>
      </c>
      <c r="AX147" s="12" t="s">
        <v>2306</v>
      </c>
      <c r="AY147" s="12" t="s">
        <v>2306</v>
      </c>
      <c r="AZ147" s="12" t="s">
        <v>2306</v>
      </c>
      <c r="BA147" s="12" t="s">
        <v>2306</v>
      </c>
      <c r="BB147" s="12" t="s">
        <v>2306</v>
      </c>
      <c r="BC147" s="12" t="s">
        <v>2306</v>
      </c>
      <c r="BD147" s="12" t="s">
        <v>2306</v>
      </c>
      <c r="BE147" s="12" t="s">
        <v>2306</v>
      </c>
      <c r="BF147" s="12" t="s">
        <v>2306</v>
      </c>
      <c r="BG147" s="12" t="s">
        <v>2306</v>
      </c>
      <c r="BH147" s="12" t="s">
        <v>2306</v>
      </c>
      <c r="BI147" s="12" t="s">
        <v>2306</v>
      </c>
      <c r="BJ147" s="12" t="s">
        <v>2306</v>
      </c>
      <c r="BK147" s="12" t="s">
        <v>2306</v>
      </c>
      <c r="BL147" s="12" t="s">
        <v>2306</v>
      </c>
      <c r="BM147" s="12" t="s">
        <v>2306</v>
      </c>
      <c r="BN147" s="12" t="s">
        <v>2306</v>
      </c>
      <c r="BO147" s="12" t="s">
        <v>2306</v>
      </c>
      <c r="BP147" s="12" t="s">
        <v>2306</v>
      </c>
      <c r="BQ147" s="12" t="s">
        <v>2306</v>
      </c>
      <c r="BR147" s="12" t="s">
        <v>2306</v>
      </c>
      <c r="BS147" s="12" t="s">
        <v>2306</v>
      </c>
      <c r="BT147" s="12" t="s">
        <v>2306</v>
      </c>
      <c r="BU147" s="12" t="s">
        <v>2306</v>
      </c>
      <c r="BV147" s="12" t="s">
        <v>2306</v>
      </c>
      <c r="BW147" s="12" t="s">
        <v>2306</v>
      </c>
      <c r="BX147" s="12" t="s">
        <v>2306</v>
      </c>
      <c r="BY147" s="12" t="s">
        <v>2306</v>
      </c>
      <c r="BZ147" s="12" t="s">
        <v>2306</v>
      </c>
      <c r="CA147" s="9">
        <v>182018</v>
      </c>
      <c r="CB147" s="12" t="s">
        <v>2306</v>
      </c>
      <c r="CC147" s="9">
        <v>182018</v>
      </c>
      <c r="CD147" s="12" t="s">
        <v>2306</v>
      </c>
      <c r="CE147" s="12" t="s">
        <v>2306</v>
      </c>
      <c r="CF147" s="12" t="s">
        <v>2306</v>
      </c>
      <c r="CG147" s="12" t="s">
        <v>2306</v>
      </c>
      <c r="CH147" s="12" t="s">
        <v>2306</v>
      </c>
      <c r="CI147" s="12" t="s">
        <v>2306</v>
      </c>
      <c r="CJ147" s="12" t="s">
        <v>2306</v>
      </c>
      <c r="CK147" s="12" t="s">
        <v>2306</v>
      </c>
      <c r="CL147" s="12" t="s">
        <v>2306</v>
      </c>
      <c r="CM147" s="12" t="s">
        <v>2306</v>
      </c>
      <c r="CN147" s="12" t="s">
        <v>2306</v>
      </c>
      <c r="CO147" s="12" t="s">
        <v>2306</v>
      </c>
      <c r="CP147" s="12" t="s">
        <v>2306</v>
      </c>
      <c r="CQ147" s="12" t="s">
        <v>2306</v>
      </c>
      <c r="CR147" s="12" t="s">
        <v>2306</v>
      </c>
      <c r="CS147" s="12" t="s">
        <v>2306</v>
      </c>
      <c r="CT147" s="12" t="s">
        <v>2306</v>
      </c>
      <c r="CU147" s="12" t="s">
        <v>2306</v>
      </c>
      <c r="CV147" s="12" t="s">
        <v>2306</v>
      </c>
      <c r="CW147" s="12" t="s">
        <v>2306</v>
      </c>
      <c r="CX147" s="12" t="s">
        <v>2306</v>
      </c>
      <c r="CY147" s="12" t="s">
        <v>2306</v>
      </c>
      <c r="CZ147" s="12" t="s">
        <v>2306</v>
      </c>
      <c r="DA147" s="12" t="s">
        <v>2306</v>
      </c>
      <c r="DB147" s="12" t="s">
        <v>2306</v>
      </c>
      <c r="DC147" s="12" t="s">
        <v>2306</v>
      </c>
      <c r="DD147" s="12" t="s">
        <v>2306</v>
      </c>
      <c r="DE147" s="12" t="s">
        <v>2306</v>
      </c>
      <c r="DF147" s="12" t="s">
        <v>2306</v>
      </c>
      <c r="DG147" s="12" t="s">
        <v>2306</v>
      </c>
      <c r="DH147" s="12" t="s">
        <v>2306</v>
      </c>
      <c r="DI147" s="12" t="s">
        <v>2306</v>
      </c>
      <c r="DJ147" s="17" t="s">
        <v>2306</v>
      </c>
    </row>
    <row r="148" s="1" customFormat="1" ht="15.4" customHeight="1" spans="1:114">
      <c r="A148" s="10" t="s">
        <v>3028</v>
      </c>
      <c r="B148" s="11"/>
      <c r="C148" s="11"/>
      <c r="D148" s="11" t="s">
        <v>3029</v>
      </c>
      <c r="E148" s="9">
        <v>173998</v>
      </c>
      <c r="F148" s="12" t="s">
        <v>2306</v>
      </c>
      <c r="G148" s="12" t="s">
        <v>2306</v>
      </c>
      <c r="H148" s="12" t="s">
        <v>2306</v>
      </c>
      <c r="I148" s="12" t="s">
        <v>2306</v>
      </c>
      <c r="J148" s="12" t="s">
        <v>2306</v>
      </c>
      <c r="K148" s="12" t="s">
        <v>2306</v>
      </c>
      <c r="L148" s="12" t="s">
        <v>2306</v>
      </c>
      <c r="M148" s="12" t="s">
        <v>2306</v>
      </c>
      <c r="N148" s="12" t="s">
        <v>2306</v>
      </c>
      <c r="O148" s="12" t="s">
        <v>2306</v>
      </c>
      <c r="P148" s="12" t="s">
        <v>2306</v>
      </c>
      <c r="Q148" s="12" t="s">
        <v>2306</v>
      </c>
      <c r="R148" s="12" t="s">
        <v>2306</v>
      </c>
      <c r="S148" s="12" t="s">
        <v>2306</v>
      </c>
      <c r="T148" s="12" t="s">
        <v>2306</v>
      </c>
      <c r="U148" s="12" t="s">
        <v>2306</v>
      </c>
      <c r="V148" s="12" t="s">
        <v>2306</v>
      </c>
      <c r="W148" s="12" t="s">
        <v>2306</v>
      </c>
      <c r="X148" s="12" t="s">
        <v>2306</v>
      </c>
      <c r="Y148" s="12" t="s">
        <v>2306</v>
      </c>
      <c r="Z148" s="12" t="s">
        <v>2306</v>
      </c>
      <c r="AA148" s="12" t="s">
        <v>2306</v>
      </c>
      <c r="AB148" s="12" t="s">
        <v>2306</v>
      </c>
      <c r="AC148" s="12" t="s">
        <v>2306</v>
      </c>
      <c r="AD148" s="12" t="s">
        <v>2306</v>
      </c>
      <c r="AE148" s="12" t="s">
        <v>2306</v>
      </c>
      <c r="AF148" s="12" t="s">
        <v>2306</v>
      </c>
      <c r="AG148" s="12" t="s">
        <v>2306</v>
      </c>
      <c r="AH148" s="12" t="s">
        <v>2306</v>
      </c>
      <c r="AI148" s="12" t="s">
        <v>2306</v>
      </c>
      <c r="AJ148" s="12" t="s">
        <v>2306</v>
      </c>
      <c r="AK148" s="12" t="s">
        <v>2306</v>
      </c>
      <c r="AL148" s="12" t="s">
        <v>2306</v>
      </c>
      <c r="AM148" s="12" t="s">
        <v>2306</v>
      </c>
      <c r="AN148" s="12" t="s">
        <v>2306</v>
      </c>
      <c r="AO148" s="12" t="s">
        <v>2306</v>
      </c>
      <c r="AP148" s="12" t="s">
        <v>2306</v>
      </c>
      <c r="AQ148" s="12" t="s">
        <v>2306</v>
      </c>
      <c r="AR148" s="12" t="s">
        <v>2306</v>
      </c>
      <c r="AS148" s="12" t="s">
        <v>2306</v>
      </c>
      <c r="AT148" s="12" t="s">
        <v>2306</v>
      </c>
      <c r="AU148" s="12" t="s">
        <v>2306</v>
      </c>
      <c r="AV148" s="12" t="s">
        <v>2306</v>
      </c>
      <c r="AW148" s="12" t="s">
        <v>2306</v>
      </c>
      <c r="AX148" s="12" t="s">
        <v>2306</v>
      </c>
      <c r="AY148" s="12" t="s">
        <v>2306</v>
      </c>
      <c r="AZ148" s="12" t="s">
        <v>2306</v>
      </c>
      <c r="BA148" s="12" t="s">
        <v>2306</v>
      </c>
      <c r="BB148" s="12" t="s">
        <v>2306</v>
      </c>
      <c r="BC148" s="12" t="s">
        <v>2306</v>
      </c>
      <c r="BD148" s="12" t="s">
        <v>2306</v>
      </c>
      <c r="BE148" s="12" t="s">
        <v>2306</v>
      </c>
      <c r="BF148" s="12" t="s">
        <v>2306</v>
      </c>
      <c r="BG148" s="12" t="s">
        <v>2306</v>
      </c>
      <c r="BH148" s="12" t="s">
        <v>2306</v>
      </c>
      <c r="BI148" s="12" t="s">
        <v>2306</v>
      </c>
      <c r="BJ148" s="12" t="s">
        <v>2306</v>
      </c>
      <c r="BK148" s="12" t="s">
        <v>2306</v>
      </c>
      <c r="BL148" s="12" t="s">
        <v>2306</v>
      </c>
      <c r="BM148" s="12" t="s">
        <v>2306</v>
      </c>
      <c r="BN148" s="12" t="s">
        <v>2306</v>
      </c>
      <c r="BO148" s="12" t="s">
        <v>2306</v>
      </c>
      <c r="BP148" s="12" t="s">
        <v>2306</v>
      </c>
      <c r="BQ148" s="12" t="s">
        <v>2306</v>
      </c>
      <c r="BR148" s="12" t="s">
        <v>2306</v>
      </c>
      <c r="BS148" s="12" t="s">
        <v>2306</v>
      </c>
      <c r="BT148" s="12" t="s">
        <v>2306</v>
      </c>
      <c r="BU148" s="12" t="s">
        <v>2306</v>
      </c>
      <c r="BV148" s="12" t="s">
        <v>2306</v>
      </c>
      <c r="BW148" s="12" t="s">
        <v>2306</v>
      </c>
      <c r="BX148" s="12" t="s">
        <v>2306</v>
      </c>
      <c r="BY148" s="12" t="s">
        <v>2306</v>
      </c>
      <c r="BZ148" s="12" t="s">
        <v>2306</v>
      </c>
      <c r="CA148" s="9">
        <v>173998</v>
      </c>
      <c r="CB148" s="12" t="s">
        <v>2306</v>
      </c>
      <c r="CC148" s="12" t="s">
        <v>2306</v>
      </c>
      <c r="CD148" s="12" t="s">
        <v>2306</v>
      </c>
      <c r="CE148" s="9">
        <v>173998</v>
      </c>
      <c r="CF148" s="12" t="s">
        <v>2306</v>
      </c>
      <c r="CG148" s="12" t="s">
        <v>2306</v>
      </c>
      <c r="CH148" s="12" t="s">
        <v>2306</v>
      </c>
      <c r="CI148" s="12" t="s">
        <v>2306</v>
      </c>
      <c r="CJ148" s="12" t="s">
        <v>2306</v>
      </c>
      <c r="CK148" s="12" t="s">
        <v>2306</v>
      </c>
      <c r="CL148" s="12" t="s">
        <v>2306</v>
      </c>
      <c r="CM148" s="12" t="s">
        <v>2306</v>
      </c>
      <c r="CN148" s="12" t="s">
        <v>2306</v>
      </c>
      <c r="CO148" s="12" t="s">
        <v>2306</v>
      </c>
      <c r="CP148" s="12" t="s">
        <v>2306</v>
      </c>
      <c r="CQ148" s="12" t="s">
        <v>2306</v>
      </c>
      <c r="CR148" s="12" t="s">
        <v>2306</v>
      </c>
      <c r="CS148" s="12" t="s">
        <v>2306</v>
      </c>
      <c r="CT148" s="12" t="s">
        <v>2306</v>
      </c>
      <c r="CU148" s="12" t="s">
        <v>2306</v>
      </c>
      <c r="CV148" s="12" t="s">
        <v>2306</v>
      </c>
      <c r="CW148" s="12" t="s">
        <v>2306</v>
      </c>
      <c r="CX148" s="12" t="s">
        <v>2306</v>
      </c>
      <c r="CY148" s="12" t="s">
        <v>2306</v>
      </c>
      <c r="CZ148" s="12" t="s">
        <v>2306</v>
      </c>
      <c r="DA148" s="12" t="s">
        <v>2306</v>
      </c>
      <c r="DB148" s="12" t="s">
        <v>2306</v>
      </c>
      <c r="DC148" s="12" t="s">
        <v>2306</v>
      </c>
      <c r="DD148" s="12" t="s">
        <v>2306</v>
      </c>
      <c r="DE148" s="12" t="s">
        <v>2306</v>
      </c>
      <c r="DF148" s="12" t="s">
        <v>2306</v>
      </c>
      <c r="DG148" s="12" t="s">
        <v>2306</v>
      </c>
      <c r="DH148" s="12" t="s">
        <v>2306</v>
      </c>
      <c r="DI148" s="12" t="s">
        <v>2306</v>
      </c>
      <c r="DJ148" s="17" t="s">
        <v>2306</v>
      </c>
    </row>
    <row r="149" s="1" customFormat="1" ht="15.4" customHeight="1" spans="1:114">
      <c r="A149" s="10" t="s">
        <v>3030</v>
      </c>
      <c r="B149" s="11"/>
      <c r="C149" s="11"/>
      <c r="D149" s="11" t="s">
        <v>3031</v>
      </c>
      <c r="E149" s="9">
        <v>790000</v>
      </c>
      <c r="F149" s="12" t="s">
        <v>2306</v>
      </c>
      <c r="G149" s="12" t="s">
        <v>2306</v>
      </c>
      <c r="H149" s="12" t="s">
        <v>2306</v>
      </c>
      <c r="I149" s="12" t="s">
        <v>2306</v>
      </c>
      <c r="J149" s="12" t="s">
        <v>2306</v>
      </c>
      <c r="K149" s="12" t="s">
        <v>2306</v>
      </c>
      <c r="L149" s="12" t="s">
        <v>2306</v>
      </c>
      <c r="M149" s="12" t="s">
        <v>2306</v>
      </c>
      <c r="N149" s="12" t="s">
        <v>2306</v>
      </c>
      <c r="O149" s="12" t="s">
        <v>2306</v>
      </c>
      <c r="P149" s="12" t="s">
        <v>2306</v>
      </c>
      <c r="Q149" s="12" t="s">
        <v>2306</v>
      </c>
      <c r="R149" s="12" t="s">
        <v>2306</v>
      </c>
      <c r="S149" s="12" t="s">
        <v>2306</v>
      </c>
      <c r="T149" s="9">
        <v>460000</v>
      </c>
      <c r="U149" s="9">
        <v>260000</v>
      </c>
      <c r="V149" s="12" t="s">
        <v>2306</v>
      </c>
      <c r="W149" s="12" t="s">
        <v>2306</v>
      </c>
      <c r="X149" s="12" t="s">
        <v>2306</v>
      </c>
      <c r="Y149" s="12" t="s">
        <v>2306</v>
      </c>
      <c r="Z149" s="12" t="s">
        <v>2306</v>
      </c>
      <c r="AA149" s="12" t="s">
        <v>2306</v>
      </c>
      <c r="AB149" s="12" t="s">
        <v>2306</v>
      </c>
      <c r="AC149" s="12" t="s">
        <v>2306</v>
      </c>
      <c r="AD149" s="12" t="s">
        <v>2306</v>
      </c>
      <c r="AE149" s="12" t="s">
        <v>2306</v>
      </c>
      <c r="AF149" s="12" t="s">
        <v>2306</v>
      </c>
      <c r="AG149" s="12" t="s">
        <v>2306</v>
      </c>
      <c r="AH149" s="12" t="s">
        <v>2306</v>
      </c>
      <c r="AI149" s="12" t="s">
        <v>2306</v>
      </c>
      <c r="AJ149" s="12" t="s">
        <v>2306</v>
      </c>
      <c r="AK149" s="12" t="s">
        <v>2306</v>
      </c>
      <c r="AL149" s="12" t="s">
        <v>2306</v>
      </c>
      <c r="AM149" s="12" t="s">
        <v>2306</v>
      </c>
      <c r="AN149" s="12" t="s">
        <v>2306</v>
      </c>
      <c r="AO149" s="12" t="s">
        <v>2306</v>
      </c>
      <c r="AP149" s="12" t="s">
        <v>2306</v>
      </c>
      <c r="AQ149" s="12" t="s">
        <v>2306</v>
      </c>
      <c r="AR149" s="12" t="s">
        <v>2306</v>
      </c>
      <c r="AS149" s="12" t="s">
        <v>2306</v>
      </c>
      <c r="AT149" s="12" t="s">
        <v>2306</v>
      </c>
      <c r="AU149" s="9">
        <v>200000</v>
      </c>
      <c r="AV149" s="9">
        <v>210000</v>
      </c>
      <c r="AW149" s="12" t="s">
        <v>2306</v>
      </c>
      <c r="AX149" s="12" t="s">
        <v>2306</v>
      </c>
      <c r="AY149" s="12" t="s">
        <v>2306</v>
      </c>
      <c r="AZ149" s="12" t="s">
        <v>2306</v>
      </c>
      <c r="BA149" s="12" t="s">
        <v>2306</v>
      </c>
      <c r="BB149" s="12" t="s">
        <v>2306</v>
      </c>
      <c r="BC149" s="12" t="s">
        <v>2306</v>
      </c>
      <c r="BD149" s="9">
        <v>60000</v>
      </c>
      <c r="BE149" s="12" t="s">
        <v>2306</v>
      </c>
      <c r="BF149" s="12" t="s">
        <v>2306</v>
      </c>
      <c r="BG149" s="12" t="s">
        <v>2306</v>
      </c>
      <c r="BH149" s="9">
        <v>150000</v>
      </c>
      <c r="BI149" s="12" t="s">
        <v>2306</v>
      </c>
      <c r="BJ149" s="12" t="s">
        <v>2306</v>
      </c>
      <c r="BK149" s="12" t="s">
        <v>2306</v>
      </c>
      <c r="BL149" s="12" t="s">
        <v>2306</v>
      </c>
      <c r="BM149" s="12" t="s">
        <v>2306</v>
      </c>
      <c r="BN149" s="12" t="s">
        <v>2306</v>
      </c>
      <c r="BO149" s="12" t="s">
        <v>2306</v>
      </c>
      <c r="BP149" s="12" t="s">
        <v>2306</v>
      </c>
      <c r="BQ149" s="12" t="s">
        <v>2306</v>
      </c>
      <c r="BR149" s="12" t="s">
        <v>2306</v>
      </c>
      <c r="BS149" s="12" t="s">
        <v>2306</v>
      </c>
      <c r="BT149" s="12" t="s">
        <v>2306</v>
      </c>
      <c r="BU149" s="12" t="s">
        <v>2306</v>
      </c>
      <c r="BV149" s="12" t="s">
        <v>2306</v>
      </c>
      <c r="BW149" s="12" t="s">
        <v>2306</v>
      </c>
      <c r="BX149" s="12" t="s">
        <v>2306</v>
      </c>
      <c r="BY149" s="12" t="s">
        <v>2306</v>
      </c>
      <c r="BZ149" s="12" t="s">
        <v>2306</v>
      </c>
      <c r="CA149" s="9">
        <v>120000</v>
      </c>
      <c r="CB149" s="12" t="s">
        <v>2306</v>
      </c>
      <c r="CC149" s="12" t="s">
        <v>2306</v>
      </c>
      <c r="CD149" s="12" t="s">
        <v>2306</v>
      </c>
      <c r="CE149" s="12" t="s">
        <v>2306</v>
      </c>
      <c r="CF149" s="12" t="s">
        <v>2306</v>
      </c>
      <c r="CG149" s="12" t="s">
        <v>2306</v>
      </c>
      <c r="CH149" s="12" t="s">
        <v>2306</v>
      </c>
      <c r="CI149" s="12" t="s">
        <v>2306</v>
      </c>
      <c r="CJ149" s="12" t="s">
        <v>2306</v>
      </c>
      <c r="CK149" s="12" t="s">
        <v>2306</v>
      </c>
      <c r="CL149" s="9">
        <v>120000</v>
      </c>
      <c r="CM149" s="12" t="s">
        <v>2306</v>
      </c>
      <c r="CN149" s="12" t="s">
        <v>2306</v>
      </c>
      <c r="CO149" s="12" t="s">
        <v>2306</v>
      </c>
      <c r="CP149" s="12" t="s">
        <v>2306</v>
      </c>
      <c r="CQ149" s="12" t="s">
        <v>2306</v>
      </c>
      <c r="CR149" s="12" t="s">
        <v>2306</v>
      </c>
      <c r="CS149" s="12" t="s">
        <v>2306</v>
      </c>
      <c r="CT149" s="12" t="s">
        <v>2306</v>
      </c>
      <c r="CU149" s="12" t="s">
        <v>2306</v>
      </c>
      <c r="CV149" s="12" t="s">
        <v>2306</v>
      </c>
      <c r="CW149" s="12" t="s">
        <v>2306</v>
      </c>
      <c r="CX149" s="12" t="s">
        <v>2306</v>
      </c>
      <c r="CY149" s="12" t="s">
        <v>2306</v>
      </c>
      <c r="CZ149" s="12" t="s">
        <v>2306</v>
      </c>
      <c r="DA149" s="12" t="s">
        <v>2306</v>
      </c>
      <c r="DB149" s="12" t="s">
        <v>2306</v>
      </c>
      <c r="DC149" s="12" t="s">
        <v>2306</v>
      </c>
      <c r="DD149" s="12" t="s">
        <v>2306</v>
      </c>
      <c r="DE149" s="12" t="s">
        <v>2306</v>
      </c>
      <c r="DF149" s="12" t="s">
        <v>2306</v>
      </c>
      <c r="DG149" s="12" t="s">
        <v>2306</v>
      </c>
      <c r="DH149" s="12" t="s">
        <v>2306</v>
      </c>
      <c r="DI149" s="12" t="s">
        <v>2306</v>
      </c>
      <c r="DJ149" s="17" t="s">
        <v>2306</v>
      </c>
    </row>
    <row r="150" s="1" customFormat="1" ht="15.4" customHeight="1" spans="1:114">
      <c r="A150" s="10" t="s">
        <v>3032</v>
      </c>
      <c r="B150" s="11"/>
      <c r="C150" s="11"/>
      <c r="D150" s="11" t="s">
        <v>3033</v>
      </c>
      <c r="E150" s="9">
        <v>790000</v>
      </c>
      <c r="F150" s="12" t="s">
        <v>2306</v>
      </c>
      <c r="G150" s="12" t="s">
        <v>2306</v>
      </c>
      <c r="H150" s="12" t="s">
        <v>2306</v>
      </c>
      <c r="I150" s="12" t="s">
        <v>2306</v>
      </c>
      <c r="J150" s="12" t="s">
        <v>2306</v>
      </c>
      <c r="K150" s="12" t="s">
        <v>2306</v>
      </c>
      <c r="L150" s="12" t="s">
        <v>2306</v>
      </c>
      <c r="M150" s="12" t="s">
        <v>2306</v>
      </c>
      <c r="N150" s="12" t="s">
        <v>2306</v>
      </c>
      <c r="O150" s="12" t="s">
        <v>2306</v>
      </c>
      <c r="P150" s="12" t="s">
        <v>2306</v>
      </c>
      <c r="Q150" s="12" t="s">
        <v>2306</v>
      </c>
      <c r="R150" s="12" t="s">
        <v>2306</v>
      </c>
      <c r="S150" s="12" t="s">
        <v>2306</v>
      </c>
      <c r="T150" s="9">
        <v>460000</v>
      </c>
      <c r="U150" s="9">
        <v>260000</v>
      </c>
      <c r="V150" s="12" t="s">
        <v>2306</v>
      </c>
      <c r="W150" s="12" t="s">
        <v>2306</v>
      </c>
      <c r="X150" s="12" t="s">
        <v>2306</v>
      </c>
      <c r="Y150" s="12" t="s">
        <v>2306</v>
      </c>
      <c r="Z150" s="12" t="s">
        <v>2306</v>
      </c>
      <c r="AA150" s="12" t="s">
        <v>2306</v>
      </c>
      <c r="AB150" s="12" t="s">
        <v>2306</v>
      </c>
      <c r="AC150" s="12" t="s">
        <v>2306</v>
      </c>
      <c r="AD150" s="12" t="s">
        <v>2306</v>
      </c>
      <c r="AE150" s="12" t="s">
        <v>2306</v>
      </c>
      <c r="AF150" s="12" t="s">
        <v>2306</v>
      </c>
      <c r="AG150" s="12" t="s">
        <v>2306</v>
      </c>
      <c r="AH150" s="12" t="s">
        <v>2306</v>
      </c>
      <c r="AI150" s="12" t="s">
        <v>2306</v>
      </c>
      <c r="AJ150" s="12" t="s">
        <v>2306</v>
      </c>
      <c r="AK150" s="12" t="s">
        <v>2306</v>
      </c>
      <c r="AL150" s="12" t="s">
        <v>2306</v>
      </c>
      <c r="AM150" s="12" t="s">
        <v>2306</v>
      </c>
      <c r="AN150" s="12" t="s">
        <v>2306</v>
      </c>
      <c r="AO150" s="12" t="s">
        <v>2306</v>
      </c>
      <c r="AP150" s="12" t="s">
        <v>2306</v>
      </c>
      <c r="AQ150" s="12" t="s">
        <v>2306</v>
      </c>
      <c r="AR150" s="12" t="s">
        <v>2306</v>
      </c>
      <c r="AS150" s="12" t="s">
        <v>2306</v>
      </c>
      <c r="AT150" s="12" t="s">
        <v>2306</v>
      </c>
      <c r="AU150" s="9">
        <v>200000</v>
      </c>
      <c r="AV150" s="9">
        <v>210000</v>
      </c>
      <c r="AW150" s="12" t="s">
        <v>2306</v>
      </c>
      <c r="AX150" s="12" t="s">
        <v>2306</v>
      </c>
      <c r="AY150" s="12" t="s">
        <v>2306</v>
      </c>
      <c r="AZ150" s="12" t="s">
        <v>2306</v>
      </c>
      <c r="BA150" s="12" t="s">
        <v>2306</v>
      </c>
      <c r="BB150" s="12" t="s">
        <v>2306</v>
      </c>
      <c r="BC150" s="12" t="s">
        <v>2306</v>
      </c>
      <c r="BD150" s="9">
        <v>60000</v>
      </c>
      <c r="BE150" s="12" t="s">
        <v>2306</v>
      </c>
      <c r="BF150" s="12" t="s">
        <v>2306</v>
      </c>
      <c r="BG150" s="12" t="s">
        <v>2306</v>
      </c>
      <c r="BH150" s="9">
        <v>150000</v>
      </c>
      <c r="BI150" s="12" t="s">
        <v>2306</v>
      </c>
      <c r="BJ150" s="12" t="s">
        <v>2306</v>
      </c>
      <c r="BK150" s="12" t="s">
        <v>2306</v>
      </c>
      <c r="BL150" s="12" t="s">
        <v>2306</v>
      </c>
      <c r="BM150" s="12" t="s">
        <v>2306</v>
      </c>
      <c r="BN150" s="12" t="s">
        <v>2306</v>
      </c>
      <c r="BO150" s="12" t="s">
        <v>2306</v>
      </c>
      <c r="BP150" s="12" t="s">
        <v>2306</v>
      </c>
      <c r="BQ150" s="12" t="s">
        <v>2306</v>
      </c>
      <c r="BR150" s="12" t="s">
        <v>2306</v>
      </c>
      <c r="BS150" s="12" t="s">
        <v>2306</v>
      </c>
      <c r="BT150" s="12" t="s">
        <v>2306</v>
      </c>
      <c r="BU150" s="12" t="s">
        <v>2306</v>
      </c>
      <c r="BV150" s="12" t="s">
        <v>2306</v>
      </c>
      <c r="BW150" s="12" t="s">
        <v>2306</v>
      </c>
      <c r="BX150" s="12" t="s">
        <v>2306</v>
      </c>
      <c r="BY150" s="12" t="s">
        <v>2306</v>
      </c>
      <c r="BZ150" s="12" t="s">
        <v>2306</v>
      </c>
      <c r="CA150" s="9">
        <v>120000</v>
      </c>
      <c r="CB150" s="12" t="s">
        <v>2306</v>
      </c>
      <c r="CC150" s="12" t="s">
        <v>2306</v>
      </c>
      <c r="CD150" s="12" t="s">
        <v>2306</v>
      </c>
      <c r="CE150" s="12" t="s">
        <v>2306</v>
      </c>
      <c r="CF150" s="12" t="s">
        <v>2306</v>
      </c>
      <c r="CG150" s="12" t="s">
        <v>2306</v>
      </c>
      <c r="CH150" s="12" t="s">
        <v>2306</v>
      </c>
      <c r="CI150" s="12" t="s">
        <v>2306</v>
      </c>
      <c r="CJ150" s="12" t="s">
        <v>2306</v>
      </c>
      <c r="CK150" s="12" t="s">
        <v>2306</v>
      </c>
      <c r="CL150" s="9">
        <v>120000</v>
      </c>
      <c r="CM150" s="12" t="s">
        <v>2306</v>
      </c>
      <c r="CN150" s="12" t="s">
        <v>2306</v>
      </c>
      <c r="CO150" s="12" t="s">
        <v>2306</v>
      </c>
      <c r="CP150" s="12" t="s">
        <v>2306</v>
      </c>
      <c r="CQ150" s="12" t="s">
        <v>2306</v>
      </c>
      <c r="CR150" s="12" t="s">
        <v>2306</v>
      </c>
      <c r="CS150" s="12" t="s">
        <v>2306</v>
      </c>
      <c r="CT150" s="12" t="s">
        <v>2306</v>
      </c>
      <c r="CU150" s="12" t="s">
        <v>2306</v>
      </c>
      <c r="CV150" s="12" t="s">
        <v>2306</v>
      </c>
      <c r="CW150" s="12" t="s">
        <v>2306</v>
      </c>
      <c r="CX150" s="12" t="s">
        <v>2306</v>
      </c>
      <c r="CY150" s="12" t="s">
        <v>2306</v>
      </c>
      <c r="CZ150" s="12" t="s">
        <v>2306</v>
      </c>
      <c r="DA150" s="12" t="s">
        <v>2306</v>
      </c>
      <c r="DB150" s="12" t="s">
        <v>2306</v>
      </c>
      <c r="DC150" s="12" t="s">
        <v>2306</v>
      </c>
      <c r="DD150" s="12" t="s">
        <v>2306</v>
      </c>
      <c r="DE150" s="12" t="s">
        <v>2306</v>
      </c>
      <c r="DF150" s="12" t="s">
        <v>2306</v>
      </c>
      <c r="DG150" s="12" t="s">
        <v>2306</v>
      </c>
      <c r="DH150" s="12" t="s">
        <v>2306</v>
      </c>
      <c r="DI150" s="12" t="s">
        <v>2306</v>
      </c>
      <c r="DJ150" s="17" t="s">
        <v>2306</v>
      </c>
    </row>
    <row r="151" s="1" customFormat="1" ht="15.4" customHeight="1" spans="1:114">
      <c r="A151" s="10" t="s">
        <v>3034</v>
      </c>
      <c r="B151" s="11"/>
      <c r="C151" s="11"/>
      <c r="D151" s="11" t="s">
        <v>956</v>
      </c>
      <c r="E151" s="9">
        <v>128791085.62</v>
      </c>
      <c r="F151" s="9">
        <v>646690.95</v>
      </c>
      <c r="G151" s="9">
        <v>256985</v>
      </c>
      <c r="H151" s="9">
        <v>89567</v>
      </c>
      <c r="I151" s="9">
        <v>41257</v>
      </c>
      <c r="J151" s="12" t="s">
        <v>2306</v>
      </c>
      <c r="K151" s="9">
        <v>38965</v>
      </c>
      <c r="L151" s="9">
        <v>65721.36</v>
      </c>
      <c r="M151" s="9">
        <v>35687.27</v>
      </c>
      <c r="N151" s="9">
        <v>27985.67</v>
      </c>
      <c r="O151" s="12" t="s">
        <v>2306</v>
      </c>
      <c r="P151" s="9">
        <v>17527.85</v>
      </c>
      <c r="Q151" s="9">
        <v>54127.38</v>
      </c>
      <c r="R151" s="12" t="s">
        <v>2306</v>
      </c>
      <c r="S151" s="9">
        <v>18867.42</v>
      </c>
      <c r="T151" s="9">
        <v>1501669.67</v>
      </c>
      <c r="U151" s="9">
        <v>488461</v>
      </c>
      <c r="V151" s="9">
        <v>59444</v>
      </c>
      <c r="W151" s="12" t="s">
        <v>2306</v>
      </c>
      <c r="X151" s="12" t="s">
        <v>2306</v>
      </c>
      <c r="Y151" s="9">
        <v>1393.5</v>
      </c>
      <c r="Z151" s="9">
        <v>36598</v>
      </c>
      <c r="AA151" s="9">
        <v>15146</v>
      </c>
      <c r="AB151" s="12" t="s">
        <v>2306</v>
      </c>
      <c r="AC151" s="12" t="s">
        <v>2306</v>
      </c>
      <c r="AD151" s="9">
        <v>204616.37</v>
      </c>
      <c r="AE151" s="12" t="s">
        <v>2306</v>
      </c>
      <c r="AF151" s="9">
        <v>206156</v>
      </c>
      <c r="AG151" s="9">
        <v>35493</v>
      </c>
      <c r="AH151" s="12" t="s">
        <v>2306</v>
      </c>
      <c r="AI151" s="9">
        <v>65129</v>
      </c>
      <c r="AJ151" s="12" t="s">
        <v>2306</v>
      </c>
      <c r="AK151" s="9">
        <v>134240</v>
      </c>
      <c r="AL151" s="12" t="s">
        <v>2306</v>
      </c>
      <c r="AM151" s="12" t="s">
        <v>2306</v>
      </c>
      <c r="AN151" s="9">
        <v>113148</v>
      </c>
      <c r="AO151" s="9">
        <v>58792</v>
      </c>
      <c r="AP151" s="12" t="s">
        <v>2306</v>
      </c>
      <c r="AQ151" s="12" t="s">
        <v>2306</v>
      </c>
      <c r="AR151" s="9">
        <v>7452.8</v>
      </c>
      <c r="AS151" s="9">
        <v>49003</v>
      </c>
      <c r="AT151" s="12" t="s">
        <v>2306</v>
      </c>
      <c r="AU151" s="9">
        <v>26597</v>
      </c>
      <c r="AV151" s="12" t="s">
        <v>2306</v>
      </c>
      <c r="AW151" s="12" t="s">
        <v>2306</v>
      </c>
      <c r="AX151" s="12" t="s">
        <v>2306</v>
      </c>
      <c r="AY151" s="12" t="s">
        <v>2306</v>
      </c>
      <c r="AZ151" s="12" t="s">
        <v>2306</v>
      </c>
      <c r="BA151" s="12" t="s">
        <v>2306</v>
      </c>
      <c r="BB151" s="12" t="s">
        <v>2306</v>
      </c>
      <c r="BC151" s="12" t="s">
        <v>2306</v>
      </c>
      <c r="BD151" s="12" t="s">
        <v>2306</v>
      </c>
      <c r="BE151" s="12" t="s">
        <v>2306</v>
      </c>
      <c r="BF151" s="12" t="s">
        <v>2306</v>
      </c>
      <c r="BG151" s="12" t="s">
        <v>2306</v>
      </c>
      <c r="BH151" s="12" t="s">
        <v>2306</v>
      </c>
      <c r="BI151" s="12" t="s">
        <v>2306</v>
      </c>
      <c r="BJ151" s="12" t="s">
        <v>2306</v>
      </c>
      <c r="BK151" s="12" t="s">
        <v>2306</v>
      </c>
      <c r="BL151" s="12" t="s">
        <v>2306</v>
      </c>
      <c r="BM151" s="12" t="s">
        <v>2306</v>
      </c>
      <c r="BN151" s="12" t="s">
        <v>2306</v>
      </c>
      <c r="BO151" s="12" t="s">
        <v>2306</v>
      </c>
      <c r="BP151" s="12" t="s">
        <v>2306</v>
      </c>
      <c r="BQ151" s="12" t="s">
        <v>2306</v>
      </c>
      <c r="BR151" s="12" t="s">
        <v>2306</v>
      </c>
      <c r="BS151" s="12" t="s">
        <v>2306</v>
      </c>
      <c r="BT151" s="12" t="s">
        <v>2306</v>
      </c>
      <c r="BU151" s="12" t="s">
        <v>2306</v>
      </c>
      <c r="BV151" s="12" t="s">
        <v>2306</v>
      </c>
      <c r="BW151" s="12" t="s">
        <v>2306</v>
      </c>
      <c r="BX151" s="12" t="s">
        <v>2306</v>
      </c>
      <c r="BY151" s="12" t="s">
        <v>2306</v>
      </c>
      <c r="BZ151" s="12" t="s">
        <v>2306</v>
      </c>
      <c r="CA151" s="9">
        <v>142485</v>
      </c>
      <c r="CB151" s="12" t="s">
        <v>2306</v>
      </c>
      <c r="CC151" s="9">
        <v>65892</v>
      </c>
      <c r="CD151" s="9">
        <v>76593</v>
      </c>
      <c r="CE151" s="12" t="s">
        <v>2306</v>
      </c>
      <c r="CF151" s="12" t="s">
        <v>2306</v>
      </c>
      <c r="CG151" s="12" t="s">
        <v>2306</v>
      </c>
      <c r="CH151" s="12" t="s">
        <v>2306</v>
      </c>
      <c r="CI151" s="12" t="s">
        <v>2306</v>
      </c>
      <c r="CJ151" s="12" t="s">
        <v>2306</v>
      </c>
      <c r="CK151" s="12" t="s">
        <v>2306</v>
      </c>
      <c r="CL151" s="12" t="s">
        <v>2306</v>
      </c>
      <c r="CM151" s="12" t="s">
        <v>2306</v>
      </c>
      <c r="CN151" s="12" t="s">
        <v>2306</v>
      </c>
      <c r="CO151" s="12" t="s">
        <v>2306</v>
      </c>
      <c r="CP151" s="12" t="s">
        <v>2306</v>
      </c>
      <c r="CQ151" s="12" t="s">
        <v>2306</v>
      </c>
      <c r="CR151" s="12" t="s">
        <v>2306</v>
      </c>
      <c r="CS151" s="12" t="s">
        <v>2306</v>
      </c>
      <c r="CT151" s="12" t="s">
        <v>2306</v>
      </c>
      <c r="CU151" s="9">
        <v>126500240</v>
      </c>
      <c r="CV151" s="12" t="s">
        <v>2306</v>
      </c>
      <c r="CW151" s="12" t="s">
        <v>2306</v>
      </c>
      <c r="CX151" s="9">
        <v>120170240</v>
      </c>
      <c r="CY151" s="12" t="s">
        <v>2306</v>
      </c>
      <c r="CZ151" s="9">
        <v>6330000</v>
      </c>
      <c r="DA151" s="12" t="s">
        <v>2306</v>
      </c>
      <c r="DB151" s="12" t="s">
        <v>2306</v>
      </c>
      <c r="DC151" s="12" t="s">
        <v>2306</v>
      </c>
      <c r="DD151" s="12" t="s">
        <v>2306</v>
      </c>
      <c r="DE151" s="12" t="s">
        <v>2306</v>
      </c>
      <c r="DF151" s="12" t="s">
        <v>2306</v>
      </c>
      <c r="DG151" s="12" t="s">
        <v>2306</v>
      </c>
      <c r="DH151" s="12" t="s">
        <v>2306</v>
      </c>
      <c r="DI151" s="12" t="s">
        <v>2306</v>
      </c>
      <c r="DJ151" s="17" t="s">
        <v>2306</v>
      </c>
    </row>
    <row r="152" s="1" customFormat="1" ht="15.4" customHeight="1" spans="1:114">
      <c r="A152" s="10" t="s">
        <v>3035</v>
      </c>
      <c r="B152" s="11"/>
      <c r="C152" s="11"/>
      <c r="D152" s="11" t="s">
        <v>3036</v>
      </c>
      <c r="E152" s="9">
        <v>4672486.32</v>
      </c>
      <c r="F152" s="9">
        <v>646690.95</v>
      </c>
      <c r="G152" s="9">
        <v>256985</v>
      </c>
      <c r="H152" s="9">
        <v>89567</v>
      </c>
      <c r="I152" s="9">
        <v>41257</v>
      </c>
      <c r="J152" s="12" t="s">
        <v>2306</v>
      </c>
      <c r="K152" s="9">
        <v>38965</v>
      </c>
      <c r="L152" s="9">
        <v>65721.36</v>
      </c>
      <c r="M152" s="9">
        <v>35687.27</v>
      </c>
      <c r="N152" s="9">
        <v>27985.67</v>
      </c>
      <c r="O152" s="12" t="s">
        <v>2306</v>
      </c>
      <c r="P152" s="9">
        <v>17527.85</v>
      </c>
      <c r="Q152" s="9">
        <v>54127.38</v>
      </c>
      <c r="R152" s="12" t="s">
        <v>2306</v>
      </c>
      <c r="S152" s="9">
        <v>18867.42</v>
      </c>
      <c r="T152" s="9">
        <v>506555.37</v>
      </c>
      <c r="U152" s="9">
        <v>400000</v>
      </c>
      <c r="V152" s="12" t="s">
        <v>2306</v>
      </c>
      <c r="W152" s="12" t="s">
        <v>2306</v>
      </c>
      <c r="X152" s="12" t="s">
        <v>2306</v>
      </c>
      <c r="Y152" s="12" t="s">
        <v>2306</v>
      </c>
      <c r="Z152" s="12" t="s">
        <v>2306</v>
      </c>
      <c r="AA152" s="12" t="s">
        <v>2306</v>
      </c>
      <c r="AB152" s="12" t="s">
        <v>2306</v>
      </c>
      <c r="AC152" s="12" t="s">
        <v>2306</v>
      </c>
      <c r="AD152" s="9">
        <v>106555.37</v>
      </c>
      <c r="AE152" s="12" t="s">
        <v>2306</v>
      </c>
      <c r="AF152" s="12" t="s">
        <v>2306</v>
      </c>
      <c r="AG152" s="12" t="s">
        <v>2306</v>
      </c>
      <c r="AH152" s="12" t="s">
        <v>2306</v>
      </c>
      <c r="AI152" s="12" t="s">
        <v>2306</v>
      </c>
      <c r="AJ152" s="12" t="s">
        <v>2306</v>
      </c>
      <c r="AK152" s="12" t="s">
        <v>2306</v>
      </c>
      <c r="AL152" s="12" t="s">
        <v>2306</v>
      </c>
      <c r="AM152" s="12" t="s">
        <v>2306</v>
      </c>
      <c r="AN152" s="12" t="s">
        <v>2306</v>
      </c>
      <c r="AO152" s="12" t="s">
        <v>2306</v>
      </c>
      <c r="AP152" s="12" t="s">
        <v>2306</v>
      </c>
      <c r="AQ152" s="12" t="s">
        <v>2306</v>
      </c>
      <c r="AR152" s="12" t="s">
        <v>2306</v>
      </c>
      <c r="AS152" s="12" t="s">
        <v>2306</v>
      </c>
      <c r="AT152" s="12" t="s">
        <v>2306</v>
      </c>
      <c r="AU152" s="12" t="s">
        <v>2306</v>
      </c>
      <c r="AV152" s="12" t="s">
        <v>2306</v>
      </c>
      <c r="AW152" s="12" t="s">
        <v>2306</v>
      </c>
      <c r="AX152" s="12" t="s">
        <v>2306</v>
      </c>
      <c r="AY152" s="12" t="s">
        <v>2306</v>
      </c>
      <c r="AZ152" s="12" t="s">
        <v>2306</v>
      </c>
      <c r="BA152" s="12" t="s">
        <v>2306</v>
      </c>
      <c r="BB152" s="12" t="s">
        <v>2306</v>
      </c>
      <c r="BC152" s="12" t="s">
        <v>2306</v>
      </c>
      <c r="BD152" s="12" t="s">
        <v>2306</v>
      </c>
      <c r="BE152" s="12" t="s">
        <v>2306</v>
      </c>
      <c r="BF152" s="12" t="s">
        <v>2306</v>
      </c>
      <c r="BG152" s="12" t="s">
        <v>2306</v>
      </c>
      <c r="BH152" s="12" t="s">
        <v>2306</v>
      </c>
      <c r="BI152" s="12" t="s">
        <v>2306</v>
      </c>
      <c r="BJ152" s="12" t="s">
        <v>2306</v>
      </c>
      <c r="BK152" s="12" t="s">
        <v>2306</v>
      </c>
      <c r="BL152" s="12" t="s">
        <v>2306</v>
      </c>
      <c r="BM152" s="12" t="s">
        <v>2306</v>
      </c>
      <c r="BN152" s="12" t="s">
        <v>2306</v>
      </c>
      <c r="BO152" s="12" t="s">
        <v>2306</v>
      </c>
      <c r="BP152" s="12" t="s">
        <v>2306</v>
      </c>
      <c r="BQ152" s="12" t="s">
        <v>2306</v>
      </c>
      <c r="BR152" s="12" t="s">
        <v>2306</v>
      </c>
      <c r="BS152" s="12" t="s">
        <v>2306</v>
      </c>
      <c r="BT152" s="12" t="s">
        <v>2306</v>
      </c>
      <c r="BU152" s="12" t="s">
        <v>2306</v>
      </c>
      <c r="BV152" s="12" t="s">
        <v>2306</v>
      </c>
      <c r="BW152" s="12" t="s">
        <v>2306</v>
      </c>
      <c r="BX152" s="12" t="s">
        <v>2306</v>
      </c>
      <c r="BY152" s="12" t="s">
        <v>2306</v>
      </c>
      <c r="BZ152" s="12" t="s">
        <v>2306</v>
      </c>
      <c r="CA152" s="12" t="s">
        <v>2306</v>
      </c>
      <c r="CB152" s="12" t="s">
        <v>2306</v>
      </c>
      <c r="CC152" s="12" t="s">
        <v>2306</v>
      </c>
      <c r="CD152" s="12" t="s">
        <v>2306</v>
      </c>
      <c r="CE152" s="12" t="s">
        <v>2306</v>
      </c>
      <c r="CF152" s="12" t="s">
        <v>2306</v>
      </c>
      <c r="CG152" s="12" t="s">
        <v>2306</v>
      </c>
      <c r="CH152" s="12" t="s">
        <v>2306</v>
      </c>
      <c r="CI152" s="12" t="s">
        <v>2306</v>
      </c>
      <c r="CJ152" s="12" t="s">
        <v>2306</v>
      </c>
      <c r="CK152" s="12" t="s">
        <v>2306</v>
      </c>
      <c r="CL152" s="12" t="s">
        <v>2306</v>
      </c>
      <c r="CM152" s="12" t="s">
        <v>2306</v>
      </c>
      <c r="CN152" s="12" t="s">
        <v>2306</v>
      </c>
      <c r="CO152" s="12" t="s">
        <v>2306</v>
      </c>
      <c r="CP152" s="12" t="s">
        <v>2306</v>
      </c>
      <c r="CQ152" s="12" t="s">
        <v>2306</v>
      </c>
      <c r="CR152" s="12" t="s">
        <v>2306</v>
      </c>
      <c r="CS152" s="12" t="s">
        <v>2306</v>
      </c>
      <c r="CT152" s="12" t="s">
        <v>2306</v>
      </c>
      <c r="CU152" s="9">
        <v>3519240</v>
      </c>
      <c r="CV152" s="12" t="s">
        <v>2306</v>
      </c>
      <c r="CW152" s="12" t="s">
        <v>2306</v>
      </c>
      <c r="CX152" s="9">
        <v>3519240</v>
      </c>
      <c r="CY152" s="12" t="s">
        <v>2306</v>
      </c>
      <c r="CZ152" s="12" t="s">
        <v>2306</v>
      </c>
      <c r="DA152" s="12" t="s">
        <v>2306</v>
      </c>
      <c r="DB152" s="12" t="s">
        <v>2306</v>
      </c>
      <c r="DC152" s="12" t="s">
        <v>2306</v>
      </c>
      <c r="DD152" s="12" t="s">
        <v>2306</v>
      </c>
      <c r="DE152" s="12" t="s">
        <v>2306</v>
      </c>
      <c r="DF152" s="12" t="s">
        <v>2306</v>
      </c>
      <c r="DG152" s="12" t="s">
        <v>2306</v>
      </c>
      <c r="DH152" s="12" t="s">
        <v>2306</v>
      </c>
      <c r="DI152" s="12" t="s">
        <v>2306</v>
      </c>
      <c r="DJ152" s="17" t="s">
        <v>2306</v>
      </c>
    </row>
    <row r="153" s="1" customFormat="1" ht="15.4" customHeight="1" spans="1:114">
      <c r="A153" s="10" t="s">
        <v>3037</v>
      </c>
      <c r="B153" s="11"/>
      <c r="C153" s="11"/>
      <c r="D153" s="11" t="s">
        <v>2824</v>
      </c>
      <c r="E153" s="9">
        <v>753246.32</v>
      </c>
      <c r="F153" s="9">
        <v>646690.95</v>
      </c>
      <c r="G153" s="9">
        <v>256985</v>
      </c>
      <c r="H153" s="9">
        <v>89567</v>
      </c>
      <c r="I153" s="9">
        <v>41257</v>
      </c>
      <c r="J153" s="12" t="s">
        <v>2306</v>
      </c>
      <c r="K153" s="9">
        <v>38965</v>
      </c>
      <c r="L153" s="9">
        <v>65721.36</v>
      </c>
      <c r="M153" s="9">
        <v>35687.27</v>
      </c>
      <c r="N153" s="9">
        <v>27985.67</v>
      </c>
      <c r="O153" s="12" t="s">
        <v>2306</v>
      </c>
      <c r="P153" s="9">
        <v>17527.85</v>
      </c>
      <c r="Q153" s="9">
        <v>54127.38</v>
      </c>
      <c r="R153" s="12" t="s">
        <v>2306</v>
      </c>
      <c r="S153" s="9">
        <v>18867.42</v>
      </c>
      <c r="T153" s="9">
        <v>106555.37</v>
      </c>
      <c r="U153" s="12" t="s">
        <v>2306</v>
      </c>
      <c r="V153" s="12" t="s">
        <v>2306</v>
      </c>
      <c r="W153" s="12" t="s">
        <v>2306</v>
      </c>
      <c r="X153" s="12" t="s">
        <v>2306</v>
      </c>
      <c r="Y153" s="12" t="s">
        <v>2306</v>
      </c>
      <c r="Z153" s="12" t="s">
        <v>2306</v>
      </c>
      <c r="AA153" s="12" t="s">
        <v>2306</v>
      </c>
      <c r="AB153" s="12" t="s">
        <v>2306</v>
      </c>
      <c r="AC153" s="12" t="s">
        <v>2306</v>
      </c>
      <c r="AD153" s="9">
        <v>106555.37</v>
      </c>
      <c r="AE153" s="12" t="s">
        <v>2306</v>
      </c>
      <c r="AF153" s="12" t="s">
        <v>2306</v>
      </c>
      <c r="AG153" s="12" t="s">
        <v>2306</v>
      </c>
      <c r="AH153" s="12" t="s">
        <v>2306</v>
      </c>
      <c r="AI153" s="12" t="s">
        <v>2306</v>
      </c>
      <c r="AJ153" s="12" t="s">
        <v>2306</v>
      </c>
      <c r="AK153" s="12" t="s">
        <v>2306</v>
      </c>
      <c r="AL153" s="12" t="s">
        <v>2306</v>
      </c>
      <c r="AM153" s="12" t="s">
        <v>2306</v>
      </c>
      <c r="AN153" s="12" t="s">
        <v>2306</v>
      </c>
      <c r="AO153" s="12" t="s">
        <v>2306</v>
      </c>
      <c r="AP153" s="12" t="s">
        <v>2306</v>
      </c>
      <c r="AQ153" s="12" t="s">
        <v>2306</v>
      </c>
      <c r="AR153" s="12" t="s">
        <v>2306</v>
      </c>
      <c r="AS153" s="12" t="s">
        <v>2306</v>
      </c>
      <c r="AT153" s="12" t="s">
        <v>2306</v>
      </c>
      <c r="AU153" s="12" t="s">
        <v>2306</v>
      </c>
      <c r="AV153" s="12" t="s">
        <v>2306</v>
      </c>
      <c r="AW153" s="12" t="s">
        <v>2306</v>
      </c>
      <c r="AX153" s="12" t="s">
        <v>2306</v>
      </c>
      <c r="AY153" s="12" t="s">
        <v>2306</v>
      </c>
      <c r="AZ153" s="12" t="s">
        <v>2306</v>
      </c>
      <c r="BA153" s="12" t="s">
        <v>2306</v>
      </c>
      <c r="BB153" s="12" t="s">
        <v>2306</v>
      </c>
      <c r="BC153" s="12" t="s">
        <v>2306</v>
      </c>
      <c r="BD153" s="12" t="s">
        <v>2306</v>
      </c>
      <c r="BE153" s="12" t="s">
        <v>2306</v>
      </c>
      <c r="BF153" s="12" t="s">
        <v>2306</v>
      </c>
      <c r="BG153" s="12" t="s">
        <v>2306</v>
      </c>
      <c r="BH153" s="12" t="s">
        <v>2306</v>
      </c>
      <c r="BI153" s="12" t="s">
        <v>2306</v>
      </c>
      <c r="BJ153" s="12" t="s">
        <v>2306</v>
      </c>
      <c r="BK153" s="12" t="s">
        <v>2306</v>
      </c>
      <c r="BL153" s="12" t="s">
        <v>2306</v>
      </c>
      <c r="BM153" s="12" t="s">
        <v>2306</v>
      </c>
      <c r="BN153" s="12" t="s">
        <v>2306</v>
      </c>
      <c r="BO153" s="12" t="s">
        <v>2306</v>
      </c>
      <c r="BP153" s="12" t="s">
        <v>2306</v>
      </c>
      <c r="BQ153" s="12" t="s">
        <v>2306</v>
      </c>
      <c r="BR153" s="12" t="s">
        <v>2306</v>
      </c>
      <c r="BS153" s="12" t="s">
        <v>2306</v>
      </c>
      <c r="BT153" s="12" t="s">
        <v>2306</v>
      </c>
      <c r="BU153" s="12" t="s">
        <v>2306</v>
      </c>
      <c r="BV153" s="12" t="s">
        <v>2306</v>
      </c>
      <c r="BW153" s="12" t="s">
        <v>2306</v>
      </c>
      <c r="BX153" s="12" t="s">
        <v>2306</v>
      </c>
      <c r="BY153" s="12" t="s">
        <v>2306</v>
      </c>
      <c r="BZ153" s="12" t="s">
        <v>2306</v>
      </c>
      <c r="CA153" s="12" t="s">
        <v>2306</v>
      </c>
      <c r="CB153" s="12" t="s">
        <v>2306</v>
      </c>
      <c r="CC153" s="12" t="s">
        <v>2306</v>
      </c>
      <c r="CD153" s="12" t="s">
        <v>2306</v>
      </c>
      <c r="CE153" s="12" t="s">
        <v>2306</v>
      </c>
      <c r="CF153" s="12" t="s">
        <v>2306</v>
      </c>
      <c r="CG153" s="12" t="s">
        <v>2306</v>
      </c>
      <c r="CH153" s="12" t="s">
        <v>2306</v>
      </c>
      <c r="CI153" s="12" t="s">
        <v>2306</v>
      </c>
      <c r="CJ153" s="12" t="s">
        <v>2306</v>
      </c>
      <c r="CK153" s="12" t="s">
        <v>2306</v>
      </c>
      <c r="CL153" s="12" t="s">
        <v>2306</v>
      </c>
      <c r="CM153" s="12" t="s">
        <v>2306</v>
      </c>
      <c r="CN153" s="12" t="s">
        <v>2306</v>
      </c>
      <c r="CO153" s="12" t="s">
        <v>2306</v>
      </c>
      <c r="CP153" s="12" t="s">
        <v>2306</v>
      </c>
      <c r="CQ153" s="12" t="s">
        <v>2306</v>
      </c>
      <c r="CR153" s="12" t="s">
        <v>2306</v>
      </c>
      <c r="CS153" s="12" t="s">
        <v>2306</v>
      </c>
      <c r="CT153" s="12" t="s">
        <v>2306</v>
      </c>
      <c r="CU153" s="12" t="s">
        <v>2306</v>
      </c>
      <c r="CV153" s="12" t="s">
        <v>2306</v>
      </c>
      <c r="CW153" s="12" t="s">
        <v>2306</v>
      </c>
      <c r="CX153" s="12" t="s">
        <v>2306</v>
      </c>
      <c r="CY153" s="12" t="s">
        <v>2306</v>
      </c>
      <c r="CZ153" s="12" t="s">
        <v>2306</v>
      </c>
      <c r="DA153" s="12" t="s">
        <v>2306</v>
      </c>
      <c r="DB153" s="12" t="s">
        <v>2306</v>
      </c>
      <c r="DC153" s="12" t="s">
        <v>2306</v>
      </c>
      <c r="DD153" s="12" t="s">
        <v>2306</v>
      </c>
      <c r="DE153" s="12" t="s">
        <v>2306</v>
      </c>
      <c r="DF153" s="12" t="s">
        <v>2306</v>
      </c>
      <c r="DG153" s="12" t="s">
        <v>2306</v>
      </c>
      <c r="DH153" s="12" t="s">
        <v>2306</v>
      </c>
      <c r="DI153" s="12" t="s">
        <v>2306</v>
      </c>
      <c r="DJ153" s="17" t="s">
        <v>2306</v>
      </c>
    </row>
    <row r="154" s="1" customFormat="1" ht="15.4" customHeight="1" spans="1:114">
      <c r="A154" s="10" t="s">
        <v>3038</v>
      </c>
      <c r="B154" s="11"/>
      <c r="C154" s="11"/>
      <c r="D154" s="11" t="s">
        <v>3039</v>
      </c>
      <c r="E154" s="9">
        <v>3919240</v>
      </c>
      <c r="F154" s="12" t="s">
        <v>2306</v>
      </c>
      <c r="G154" s="12" t="s">
        <v>2306</v>
      </c>
      <c r="H154" s="12" t="s">
        <v>2306</v>
      </c>
      <c r="I154" s="12" t="s">
        <v>2306</v>
      </c>
      <c r="J154" s="12" t="s">
        <v>2306</v>
      </c>
      <c r="K154" s="12" t="s">
        <v>2306</v>
      </c>
      <c r="L154" s="12" t="s">
        <v>2306</v>
      </c>
      <c r="M154" s="12" t="s">
        <v>2306</v>
      </c>
      <c r="N154" s="12" t="s">
        <v>2306</v>
      </c>
      <c r="O154" s="12" t="s">
        <v>2306</v>
      </c>
      <c r="P154" s="12" t="s">
        <v>2306</v>
      </c>
      <c r="Q154" s="12" t="s">
        <v>2306</v>
      </c>
      <c r="R154" s="12" t="s">
        <v>2306</v>
      </c>
      <c r="S154" s="12" t="s">
        <v>2306</v>
      </c>
      <c r="T154" s="9">
        <v>400000</v>
      </c>
      <c r="U154" s="9">
        <v>400000</v>
      </c>
      <c r="V154" s="12" t="s">
        <v>2306</v>
      </c>
      <c r="W154" s="12" t="s">
        <v>2306</v>
      </c>
      <c r="X154" s="12" t="s">
        <v>2306</v>
      </c>
      <c r="Y154" s="12" t="s">
        <v>2306</v>
      </c>
      <c r="Z154" s="12" t="s">
        <v>2306</v>
      </c>
      <c r="AA154" s="12" t="s">
        <v>2306</v>
      </c>
      <c r="AB154" s="12" t="s">
        <v>2306</v>
      </c>
      <c r="AC154" s="12" t="s">
        <v>2306</v>
      </c>
      <c r="AD154" s="12" t="s">
        <v>2306</v>
      </c>
      <c r="AE154" s="12" t="s">
        <v>2306</v>
      </c>
      <c r="AF154" s="12" t="s">
        <v>2306</v>
      </c>
      <c r="AG154" s="12" t="s">
        <v>2306</v>
      </c>
      <c r="AH154" s="12" t="s">
        <v>2306</v>
      </c>
      <c r="AI154" s="12" t="s">
        <v>2306</v>
      </c>
      <c r="AJ154" s="12" t="s">
        <v>2306</v>
      </c>
      <c r="AK154" s="12" t="s">
        <v>2306</v>
      </c>
      <c r="AL154" s="12" t="s">
        <v>2306</v>
      </c>
      <c r="AM154" s="12" t="s">
        <v>2306</v>
      </c>
      <c r="AN154" s="12" t="s">
        <v>2306</v>
      </c>
      <c r="AO154" s="12" t="s">
        <v>2306</v>
      </c>
      <c r="AP154" s="12" t="s">
        <v>2306</v>
      </c>
      <c r="AQ154" s="12" t="s">
        <v>2306</v>
      </c>
      <c r="AR154" s="12" t="s">
        <v>2306</v>
      </c>
      <c r="AS154" s="12" t="s">
        <v>2306</v>
      </c>
      <c r="AT154" s="12" t="s">
        <v>2306</v>
      </c>
      <c r="AU154" s="12" t="s">
        <v>2306</v>
      </c>
      <c r="AV154" s="12" t="s">
        <v>2306</v>
      </c>
      <c r="AW154" s="12" t="s">
        <v>2306</v>
      </c>
      <c r="AX154" s="12" t="s">
        <v>2306</v>
      </c>
      <c r="AY154" s="12" t="s">
        <v>2306</v>
      </c>
      <c r="AZ154" s="12" t="s">
        <v>2306</v>
      </c>
      <c r="BA154" s="12" t="s">
        <v>2306</v>
      </c>
      <c r="BB154" s="12" t="s">
        <v>2306</v>
      </c>
      <c r="BC154" s="12" t="s">
        <v>2306</v>
      </c>
      <c r="BD154" s="12" t="s">
        <v>2306</v>
      </c>
      <c r="BE154" s="12" t="s">
        <v>2306</v>
      </c>
      <c r="BF154" s="12" t="s">
        <v>2306</v>
      </c>
      <c r="BG154" s="12" t="s">
        <v>2306</v>
      </c>
      <c r="BH154" s="12" t="s">
        <v>2306</v>
      </c>
      <c r="BI154" s="12" t="s">
        <v>2306</v>
      </c>
      <c r="BJ154" s="12" t="s">
        <v>2306</v>
      </c>
      <c r="BK154" s="12" t="s">
        <v>2306</v>
      </c>
      <c r="BL154" s="12" t="s">
        <v>2306</v>
      </c>
      <c r="BM154" s="12" t="s">
        <v>2306</v>
      </c>
      <c r="BN154" s="12" t="s">
        <v>2306</v>
      </c>
      <c r="BO154" s="12" t="s">
        <v>2306</v>
      </c>
      <c r="BP154" s="12" t="s">
        <v>2306</v>
      </c>
      <c r="BQ154" s="12" t="s">
        <v>2306</v>
      </c>
      <c r="BR154" s="12" t="s">
        <v>2306</v>
      </c>
      <c r="BS154" s="12" t="s">
        <v>2306</v>
      </c>
      <c r="BT154" s="12" t="s">
        <v>2306</v>
      </c>
      <c r="BU154" s="12" t="s">
        <v>2306</v>
      </c>
      <c r="BV154" s="12" t="s">
        <v>2306</v>
      </c>
      <c r="BW154" s="12" t="s">
        <v>2306</v>
      </c>
      <c r="BX154" s="12" t="s">
        <v>2306</v>
      </c>
      <c r="BY154" s="12" t="s">
        <v>2306</v>
      </c>
      <c r="BZ154" s="12" t="s">
        <v>2306</v>
      </c>
      <c r="CA154" s="12" t="s">
        <v>2306</v>
      </c>
      <c r="CB154" s="12" t="s">
        <v>2306</v>
      </c>
      <c r="CC154" s="12" t="s">
        <v>2306</v>
      </c>
      <c r="CD154" s="12" t="s">
        <v>2306</v>
      </c>
      <c r="CE154" s="12" t="s">
        <v>2306</v>
      </c>
      <c r="CF154" s="12" t="s">
        <v>2306</v>
      </c>
      <c r="CG154" s="12" t="s">
        <v>2306</v>
      </c>
      <c r="CH154" s="12" t="s">
        <v>2306</v>
      </c>
      <c r="CI154" s="12" t="s">
        <v>2306</v>
      </c>
      <c r="CJ154" s="12" t="s">
        <v>2306</v>
      </c>
      <c r="CK154" s="12" t="s">
        <v>2306</v>
      </c>
      <c r="CL154" s="12" t="s">
        <v>2306</v>
      </c>
      <c r="CM154" s="12" t="s">
        <v>2306</v>
      </c>
      <c r="CN154" s="12" t="s">
        <v>2306</v>
      </c>
      <c r="CO154" s="12" t="s">
        <v>2306</v>
      </c>
      <c r="CP154" s="12" t="s">
        <v>2306</v>
      </c>
      <c r="CQ154" s="12" t="s">
        <v>2306</v>
      </c>
      <c r="CR154" s="12" t="s">
        <v>2306</v>
      </c>
      <c r="CS154" s="12" t="s">
        <v>2306</v>
      </c>
      <c r="CT154" s="12" t="s">
        <v>2306</v>
      </c>
      <c r="CU154" s="9">
        <v>3519240</v>
      </c>
      <c r="CV154" s="12" t="s">
        <v>2306</v>
      </c>
      <c r="CW154" s="12" t="s">
        <v>2306</v>
      </c>
      <c r="CX154" s="9">
        <v>3519240</v>
      </c>
      <c r="CY154" s="12" t="s">
        <v>2306</v>
      </c>
      <c r="CZ154" s="12" t="s">
        <v>2306</v>
      </c>
      <c r="DA154" s="12" t="s">
        <v>2306</v>
      </c>
      <c r="DB154" s="12" t="s">
        <v>2306</v>
      </c>
      <c r="DC154" s="12" t="s">
        <v>2306</v>
      </c>
      <c r="DD154" s="12" t="s">
        <v>2306</v>
      </c>
      <c r="DE154" s="12" t="s">
        <v>2306</v>
      </c>
      <c r="DF154" s="12" t="s">
        <v>2306</v>
      </c>
      <c r="DG154" s="12" t="s">
        <v>2306</v>
      </c>
      <c r="DH154" s="12" t="s">
        <v>2306</v>
      </c>
      <c r="DI154" s="12" t="s">
        <v>2306</v>
      </c>
      <c r="DJ154" s="17" t="s">
        <v>2306</v>
      </c>
    </row>
    <row r="155" s="1" customFormat="1" ht="15.4" customHeight="1" spans="1:114">
      <c r="A155" s="10" t="s">
        <v>3040</v>
      </c>
      <c r="B155" s="11"/>
      <c r="C155" s="11"/>
      <c r="D155" s="11" t="s">
        <v>3041</v>
      </c>
      <c r="E155" s="9">
        <v>30000</v>
      </c>
      <c r="F155" s="12" t="s">
        <v>2306</v>
      </c>
      <c r="G155" s="12" t="s">
        <v>2306</v>
      </c>
      <c r="H155" s="12" t="s">
        <v>2306</v>
      </c>
      <c r="I155" s="12" t="s">
        <v>2306</v>
      </c>
      <c r="J155" s="12" t="s">
        <v>2306</v>
      </c>
      <c r="K155" s="12" t="s">
        <v>2306</v>
      </c>
      <c r="L155" s="12" t="s">
        <v>2306</v>
      </c>
      <c r="M155" s="12" t="s">
        <v>2306</v>
      </c>
      <c r="N155" s="12" t="s">
        <v>2306</v>
      </c>
      <c r="O155" s="12" t="s">
        <v>2306</v>
      </c>
      <c r="P155" s="12" t="s">
        <v>2306</v>
      </c>
      <c r="Q155" s="12" t="s">
        <v>2306</v>
      </c>
      <c r="R155" s="12" t="s">
        <v>2306</v>
      </c>
      <c r="S155" s="12" t="s">
        <v>2306</v>
      </c>
      <c r="T155" s="9">
        <v>30000</v>
      </c>
      <c r="U155" s="9">
        <v>10000</v>
      </c>
      <c r="V155" s="12" t="s">
        <v>2306</v>
      </c>
      <c r="W155" s="12" t="s">
        <v>2306</v>
      </c>
      <c r="X155" s="12" t="s">
        <v>2306</v>
      </c>
      <c r="Y155" s="12" t="s">
        <v>2306</v>
      </c>
      <c r="Z155" s="12" t="s">
        <v>2306</v>
      </c>
      <c r="AA155" s="12" t="s">
        <v>2306</v>
      </c>
      <c r="AB155" s="12" t="s">
        <v>2306</v>
      </c>
      <c r="AC155" s="12" t="s">
        <v>2306</v>
      </c>
      <c r="AD155" s="12" t="s">
        <v>2306</v>
      </c>
      <c r="AE155" s="12" t="s">
        <v>2306</v>
      </c>
      <c r="AF155" s="12" t="s">
        <v>2306</v>
      </c>
      <c r="AG155" s="12" t="s">
        <v>2306</v>
      </c>
      <c r="AH155" s="12" t="s">
        <v>2306</v>
      </c>
      <c r="AI155" s="9">
        <v>20000</v>
      </c>
      <c r="AJ155" s="12" t="s">
        <v>2306</v>
      </c>
      <c r="AK155" s="12" t="s">
        <v>2306</v>
      </c>
      <c r="AL155" s="12" t="s">
        <v>2306</v>
      </c>
      <c r="AM155" s="12" t="s">
        <v>2306</v>
      </c>
      <c r="AN155" s="12" t="s">
        <v>2306</v>
      </c>
      <c r="AO155" s="12" t="s">
        <v>2306</v>
      </c>
      <c r="AP155" s="12" t="s">
        <v>2306</v>
      </c>
      <c r="AQ155" s="12" t="s">
        <v>2306</v>
      </c>
      <c r="AR155" s="12" t="s">
        <v>2306</v>
      </c>
      <c r="AS155" s="12" t="s">
        <v>2306</v>
      </c>
      <c r="AT155" s="12" t="s">
        <v>2306</v>
      </c>
      <c r="AU155" s="12" t="s">
        <v>2306</v>
      </c>
      <c r="AV155" s="12" t="s">
        <v>2306</v>
      </c>
      <c r="AW155" s="12" t="s">
        <v>2306</v>
      </c>
      <c r="AX155" s="12" t="s">
        <v>2306</v>
      </c>
      <c r="AY155" s="12" t="s">
        <v>2306</v>
      </c>
      <c r="AZ155" s="12" t="s">
        <v>2306</v>
      </c>
      <c r="BA155" s="12" t="s">
        <v>2306</v>
      </c>
      <c r="BB155" s="12" t="s">
        <v>2306</v>
      </c>
      <c r="BC155" s="12" t="s">
        <v>2306</v>
      </c>
      <c r="BD155" s="12" t="s">
        <v>2306</v>
      </c>
      <c r="BE155" s="12" t="s">
        <v>2306</v>
      </c>
      <c r="BF155" s="12" t="s">
        <v>2306</v>
      </c>
      <c r="BG155" s="12" t="s">
        <v>2306</v>
      </c>
      <c r="BH155" s="12" t="s">
        <v>2306</v>
      </c>
      <c r="BI155" s="12" t="s">
        <v>2306</v>
      </c>
      <c r="BJ155" s="12" t="s">
        <v>2306</v>
      </c>
      <c r="BK155" s="12" t="s">
        <v>2306</v>
      </c>
      <c r="BL155" s="12" t="s">
        <v>2306</v>
      </c>
      <c r="BM155" s="12" t="s">
        <v>2306</v>
      </c>
      <c r="BN155" s="12" t="s">
        <v>2306</v>
      </c>
      <c r="BO155" s="12" t="s">
        <v>2306</v>
      </c>
      <c r="BP155" s="12" t="s">
        <v>2306</v>
      </c>
      <c r="BQ155" s="12" t="s">
        <v>2306</v>
      </c>
      <c r="BR155" s="12" t="s">
        <v>2306</v>
      </c>
      <c r="BS155" s="12" t="s">
        <v>2306</v>
      </c>
      <c r="BT155" s="12" t="s">
        <v>2306</v>
      </c>
      <c r="BU155" s="12" t="s">
        <v>2306</v>
      </c>
      <c r="BV155" s="12" t="s">
        <v>2306</v>
      </c>
      <c r="BW155" s="12" t="s">
        <v>2306</v>
      </c>
      <c r="BX155" s="12" t="s">
        <v>2306</v>
      </c>
      <c r="BY155" s="12" t="s">
        <v>2306</v>
      </c>
      <c r="BZ155" s="12" t="s">
        <v>2306</v>
      </c>
      <c r="CA155" s="12" t="s">
        <v>2306</v>
      </c>
      <c r="CB155" s="12" t="s">
        <v>2306</v>
      </c>
      <c r="CC155" s="12" t="s">
        <v>2306</v>
      </c>
      <c r="CD155" s="12" t="s">
        <v>2306</v>
      </c>
      <c r="CE155" s="12" t="s">
        <v>2306</v>
      </c>
      <c r="CF155" s="12" t="s">
        <v>2306</v>
      </c>
      <c r="CG155" s="12" t="s">
        <v>2306</v>
      </c>
      <c r="CH155" s="12" t="s">
        <v>2306</v>
      </c>
      <c r="CI155" s="12" t="s">
        <v>2306</v>
      </c>
      <c r="CJ155" s="12" t="s">
        <v>2306</v>
      </c>
      <c r="CK155" s="12" t="s">
        <v>2306</v>
      </c>
      <c r="CL155" s="12" t="s">
        <v>2306</v>
      </c>
      <c r="CM155" s="12" t="s">
        <v>2306</v>
      </c>
      <c r="CN155" s="12" t="s">
        <v>2306</v>
      </c>
      <c r="CO155" s="12" t="s">
        <v>2306</v>
      </c>
      <c r="CP155" s="12" t="s">
        <v>2306</v>
      </c>
      <c r="CQ155" s="12" t="s">
        <v>2306</v>
      </c>
      <c r="CR155" s="12" t="s">
        <v>2306</v>
      </c>
      <c r="CS155" s="12" t="s">
        <v>2306</v>
      </c>
      <c r="CT155" s="12" t="s">
        <v>2306</v>
      </c>
      <c r="CU155" s="12" t="s">
        <v>2306</v>
      </c>
      <c r="CV155" s="12" t="s">
        <v>2306</v>
      </c>
      <c r="CW155" s="12" t="s">
        <v>2306</v>
      </c>
      <c r="CX155" s="12" t="s">
        <v>2306</v>
      </c>
      <c r="CY155" s="12" t="s">
        <v>2306</v>
      </c>
      <c r="CZ155" s="12" t="s">
        <v>2306</v>
      </c>
      <c r="DA155" s="12" t="s">
        <v>2306</v>
      </c>
      <c r="DB155" s="12" t="s">
        <v>2306</v>
      </c>
      <c r="DC155" s="12" t="s">
        <v>2306</v>
      </c>
      <c r="DD155" s="12" t="s">
        <v>2306</v>
      </c>
      <c r="DE155" s="12" t="s">
        <v>2306</v>
      </c>
      <c r="DF155" s="12" t="s">
        <v>2306</v>
      </c>
      <c r="DG155" s="12" t="s">
        <v>2306</v>
      </c>
      <c r="DH155" s="12" t="s">
        <v>2306</v>
      </c>
      <c r="DI155" s="12" t="s">
        <v>2306</v>
      </c>
      <c r="DJ155" s="17" t="s">
        <v>2306</v>
      </c>
    </row>
    <row r="156" s="1" customFormat="1" ht="15.4" customHeight="1" spans="1:114">
      <c r="A156" s="10" t="s">
        <v>3042</v>
      </c>
      <c r="B156" s="11"/>
      <c r="C156" s="11"/>
      <c r="D156" s="11" t="s">
        <v>3043</v>
      </c>
      <c r="E156" s="9">
        <v>30000</v>
      </c>
      <c r="F156" s="12" t="s">
        <v>2306</v>
      </c>
      <c r="G156" s="12" t="s">
        <v>2306</v>
      </c>
      <c r="H156" s="12" t="s">
        <v>2306</v>
      </c>
      <c r="I156" s="12" t="s">
        <v>2306</v>
      </c>
      <c r="J156" s="12" t="s">
        <v>2306</v>
      </c>
      <c r="K156" s="12" t="s">
        <v>2306</v>
      </c>
      <c r="L156" s="12" t="s">
        <v>2306</v>
      </c>
      <c r="M156" s="12" t="s">
        <v>2306</v>
      </c>
      <c r="N156" s="12" t="s">
        <v>2306</v>
      </c>
      <c r="O156" s="12" t="s">
        <v>2306</v>
      </c>
      <c r="P156" s="12" t="s">
        <v>2306</v>
      </c>
      <c r="Q156" s="12" t="s">
        <v>2306</v>
      </c>
      <c r="R156" s="12" t="s">
        <v>2306</v>
      </c>
      <c r="S156" s="12" t="s">
        <v>2306</v>
      </c>
      <c r="T156" s="9">
        <v>30000</v>
      </c>
      <c r="U156" s="9">
        <v>10000</v>
      </c>
      <c r="V156" s="12" t="s">
        <v>2306</v>
      </c>
      <c r="W156" s="12" t="s">
        <v>2306</v>
      </c>
      <c r="X156" s="12" t="s">
        <v>2306</v>
      </c>
      <c r="Y156" s="12" t="s">
        <v>2306</v>
      </c>
      <c r="Z156" s="12" t="s">
        <v>2306</v>
      </c>
      <c r="AA156" s="12" t="s">
        <v>2306</v>
      </c>
      <c r="AB156" s="12" t="s">
        <v>2306</v>
      </c>
      <c r="AC156" s="12" t="s">
        <v>2306</v>
      </c>
      <c r="AD156" s="12" t="s">
        <v>2306</v>
      </c>
      <c r="AE156" s="12" t="s">
        <v>2306</v>
      </c>
      <c r="AF156" s="12" t="s">
        <v>2306</v>
      </c>
      <c r="AG156" s="12" t="s">
        <v>2306</v>
      </c>
      <c r="AH156" s="12" t="s">
        <v>2306</v>
      </c>
      <c r="AI156" s="9">
        <v>20000</v>
      </c>
      <c r="AJ156" s="12" t="s">
        <v>2306</v>
      </c>
      <c r="AK156" s="12" t="s">
        <v>2306</v>
      </c>
      <c r="AL156" s="12" t="s">
        <v>2306</v>
      </c>
      <c r="AM156" s="12" t="s">
        <v>2306</v>
      </c>
      <c r="AN156" s="12" t="s">
        <v>2306</v>
      </c>
      <c r="AO156" s="12" t="s">
        <v>2306</v>
      </c>
      <c r="AP156" s="12" t="s">
        <v>2306</v>
      </c>
      <c r="AQ156" s="12" t="s">
        <v>2306</v>
      </c>
      <c r="AR156" s="12" t="s">
        <v>2306</v>
      </c>
      <c r="AS156" s="12" t="s">
        <v>2306</v>
      </c>
      <c r="AT156" s="12" t="s">
        <v>2306</v>
      </c>
      <c r="AU156" s="12" t="s">
        <v>2306</v>
      </c>
      <c r="AV156" s="12" t="s">
        <v>2306</v>
      </c>
      <c r="AW156" s="12" t="s">
        <v>2306</v>
      </c>
      <c r="AX156" s="12" t="s">
        <v>2306</v>
      </c>
      <c r="AY156" s="12" t="s">
        <v>2306</v>
      </c>
      <c r="AZ156" s="12" t="s">
        <v>2306</v>
      </c>
      <c r="BA156" s="12" t="s">
        <v>2306</v>
      </c>
      <c r="BB156" s="12" t="s">
        <v>2306</v>
      </c>
      <c r="BC156" s="12" t="s">
        <v>2306</v>
      </c>
      <c r="BD156" s="12" t="s">
        <v>2306</v>
      </c>
      <c r="BE156" s="12" t="s">
        <v>2306</v>
      </c>
      <c r="BF156" s="12" t="s">
        <v>2306</v>
      </c>
      <c r="BG156" s="12" t="s">
        <v>2306</v>
      </c>
      <c r="BH156" s="12" t="s">
        <v>2306</v>
      </c>
      <c r="BI156" s="12" t="s">
        <v>2306</v>
      </c>
      <c r="BJ156" s="12" t="s">
        <v>2306</v>
      </c>
      <c r="BK156" s="12" t="s">
        <v>2306</v>
      </c>
      <c r="BL156" s="12" t="s">
        <v>2306</v>
      </c>
      <c r="BM156" s="12" t="s">
        <v>2306</v>
      </c>
      <c r="BN156" s="12" t="s">
        <v>2306</v>
      </c>
      <c r="BO156" s="12" t="s">
        <v>2306</v>
      </c>
      <c r="BP156" s="12" t="s">
        <v>2306</v>
      </c>
      <c r="BQ156" s="12" t="s">
        <v>2306</v>
      </c>
      <c r="BR156" s="12" t="s">
        <v>2306</v>
      </c>
      <c r="BS156" s="12" t="s">
        <v>2306</v>
      </c>
      <c r="BT156" s="12" t="s">
        <v>2306</v>
      </c>
      <c r="BU156" s="12" t="s">
        <v>2306</v>
      </c>
      <c r="BV156" s="12" t="s">
        <v>2306</v>
      </c>
      <c r="BW156" s="12" t="s">
        <v>2306</v>
      </c>
      <c r="BX156" s="12" t="s">
        <v>2306</v>
      </c>
      <c r="BY156" s="12" t="s">
        <v>2306</v>
      </c>
      <c r="BZ156" s="12" t="s">
        <v>2306</v>
      </c>
      <c r="CA156" s="12" t="s">
        <v>2306</v>
      </c>
      <c r="CB156" s="12" t="s">
        <v>2306</v>
      </c>
      <c r="CC156" s="12" t="s">
        <v>2306</v>
      </c>
      <c r="CD156" s="12" t="s">
        <v>2306</v>
      </c>
      <c r="CE156" s="12" t="s">
        <v>2306</v>
      </c>
      <c r="CF156" s="12" t="s">
        <v>2306</v>
      </c>
      <c r="CG156" s="12" t="s">
        <v>2306</v>
      </c>
      <c r="CH156" s="12" t="s">
        <v>2306</v>
      </c>
      <c r="CI156" s="12" t="s">
        <v>2306</v>
      </c>
      <c r="CJ156" s="12" t="s">
        <v>2306</v>
      </c>
      <c r="CK156" s="12" t="s">
        <v>2306</v>
      </c>
      <c r="CL156" s="12" t="s">
        <v>2306</v>
      </c>
      <c r="CM156" s="12" t="s">
        <v>2306</v>
      </c>
      <c r="CN156" s="12" t="s">
        <v>2306</v>
      </c>
      <c r="CO156" s="12" t="s">
        <v>2306</v>
      </c>
      <c r="CP156" s="12" t="s">
        <v>2306</v>
      </c>
      <c r="CQ156" s="12" t="s">
        <v>2306</v>
      </c>
      <c r="CR156" s="12" t="s">
        <v>2306</v>
      </c>
      <c r="CS156" s="12" t="s">
        <v>2306</v>
      </c>
      <c r="CT156" s="12" t="s">
        <v>2306</v>
      </c>
      <c r="CU156" s="12" t="s">
        <v>2306</v>
      </c>
      <c r="CV156" s="12" t="s">
        <v>2306</v>
      </c>
      <c r="CW156" s="12" t="s">
        <v>2306</v>
      </c>
      <c r="CX156" s="12" t="s">
        <v>2306</v>
      </c>
      <c r="CY156" s="12" t="s">
        <v>2306</v>
      </c>
      <c r="CZ156" s="12" t="s">
        <v>2306</v>
      </c>
      <c r="DA156" s="12" t="s">
        <v>2306</v>
      </c>
      <c r="DB156" s="12" t="s">
        <v>2306</v>
      </c>
      <c r="DC156" s="12" t="s">
        <v>2306</v>
      </c>
      <c r="DD156" s="12" t="s">
        <v>2306</v>
      </c>
      <c r="DE156" s="12" t="s">
        <v>2306</v>
      </c>
      <c r="DF156" s="12" t="s">
        <v>2306</v>
      </c>
      <c r="DG156" s="12" t="s">
        <v>2306</v>
      </c>
      <c r="DH156" s="12" t="s">
        <v>2306</v>
      </c>
      <c r="DI156" s="12" t="s">
        <v>2306</v>
      </c>
      <c r="DJ156" s="17" t="s">
        <v>2306</v>
      </c>
    </row>
    <row r="157" s="1" customFormat="1" ht="15.4" customHeight="1" spans="1:114">
      <c r="A157" s="10" t="s">
        <v>3044</v>
      </c>
      <c r="B157" s="11"/>
      <c r="C157" s="11"/>
      <c r="D157" s="11" t="s">
        <v>3045</v>
      </c>
      <c r="E157" s="9">
        <v>1107599.3</v>
      </c>
      <c r="F157" s="12" t="s">
        <v>2306</v>
      </c>
      <c r="G157" s="12" t="s">
        <v>2306</v>
      </c>
      <c r="H157" s="12" t="s">
        <v>2306</v>
      </c>
      <c r="I157" s="12" t="s">
        <v>2306</v>
      </c>
      <c r="J157" s="12" t="s">
        <v>2306</v>
      </c>
      <c r="K157" s="12" t="s">
        <v>2306</v>
      </c>
      <c r="L157" s="12" t="s">
        <v>2306</v>
      </c>
      <c r="M157" s="12" t="s">
        <v>2306</v>
      </c>
      <c r="N157" s="12" t="s">
        <v>2306</v>
      </c>
      <c r="O157" s="12" t="s">
        <v>2306</v>
      </c>
      <c r="P157" s="12" t="s">
        <v>2306</v>
      </c>
      <c r="Q157" s="12" t="s">
        <v>2306</v>
      </c>
      <c r="R157" s="12" t="s">
        <v>2306</v>
      </c>
      <c r="S157" s="12" t="s">
        <v>2306</v>
      </c>
      <c r="T157" s="9">
        <v>965114.3</v>
      </c>
      <c r="U157" s="9">
        <v>78461</v>
      </c>
      <c r="V157" s="9">
        <v>59444</v>
      </c>
      <c r="W157" s="12" t="s">
        <v>2306</v>
      </c>
      <c r="X157" s="12" t="s">
        <v>2306</v>
      </c>
      <c r="Y157" s="9">
        <v>1393.5</v>
      </c>
      <c r="Z157" s="9">
        <v>36598</v>
      </c>
      <c r="AA157" s="9">
        <v>15146</v>
      </c>
      <c r="AB157" s="12" t="s">
        <v>2306</v>
      </c>
      <c r="AC157" s="12" t="s">
        <v>2306</v>
      </c>
      <c r="AD157" s="9">
        <v>98061</v>
      </c>
      <c r="AE157" s="12" t="s">
        <v>2306</v>
      </c>
      <c r="AF157" s="9">
        <v>206156</v>
      </c>
      <c r="AG157" s="9">
        <v>35493</v>
      </c>
      <c r="AH157" s="12" t="s">
        <v>2306</v>
      </c>
      <c r="AI157" s="9">
        <v>45129</v>
      </c>
      <c r="AJ157" s="12" t="s">
        <v>2306</v>
      </c>
      <c r="AK157" s="9">
        <v>134240</v>
      </c>
      <c r="AL157" s="12" t="s">
        <v>2306</v>
      </c>
      <c r="AM157" s="12" t="s">
        <v>2306</v>
      </c>
      <c r="AN157" s="9">
        <v>113148</v>
      </c>
      <c r="AO157" s="9">
        <v>58792</v>
      </c>
      <c r="AP157" s="12" t="s">
        <v>2306</v>
      </c>
      <c r="AQ157" s="12" t="s">
        <v>2306</v>
      </c>
      <c r="AR157" s="9">
        <v>7452.8</v>
      </c>
      <c r="AS157" s="9">
        <v>49003</v>
      </c>
      <c r="AT157" s="12" t="s">
        <v>2306</v>
      </c>
      <c r="AU157" s="9">
        <v>26597</v>
      </c>
      <c r="AV157" s="12" t="s">
        <v>2306</v>
      </c>
      <c r="AW157" s="12" t="s">
        <v>2306</v>
      </c>
      <c r="AX157" s="12" t="s">
        <v>2306</v>
      </c>
      <c r="AY157" s="12" t="s">
        <v>2306</v>
      </c>
      <c r="AZ157" s="12" t="s">
        <v>2306</v>
      </c>
      <c r="BA157" s="12" t="s">
        <v>2306</v>
      </c>
      <c r="BB157" s="12" t="s">
        <v>2306</v>
      </c>
      <c r="BC157" s="12" t="s">
        <v>2306</v>
      </c>
      <c r="BD157" s="12" t="s">
        <v>2306</v>
      </c>
      <c r="BE157" s="12" t="s">
        <v>2306</v>
      </c>
      <c r="BF157" s="12" t="s">
        <v>2306</v>
      </c>
      <c r="BG157" s="12" t="s">
        <v>2306</v>
      </c>
      <c r="BH157" s="12" t="s">
        <v>2306</v>
      </c>
      <c r="BI157" s="12" t="s">
        <v>2306</v>
      </c>
      <c r="BJ157" s="12" t="s">
        <v>2306</v>
      </c>
      <c r="BK157" s="12" t="s">
        <v>2306</v>
      </c>
      <c r="BL157" s="12" t="s">
        <v>2306</v>
      </c>
      <c r="BM157" s="12" t="s">
        <v>2306</v>
      </c>
      <c r="BN157" s="12" t="s">
        <v>2306</v>
      </c>
      <c r="BO157" s="12" t="s">
        <v>2306</v>
      </c>
      <c r="BP157" s="12" t="s">
        <v>2306</v>
      </c>
      <c r="BQ157" s="12" t="s">
        <v>2306</v>
      </c>
      <c r="BR157" s="12" t="s">
        <v>2306</v>
      </c>
      <c r="BS157" s="12" t="s">
        <v>2306</v>
      </c>
      <c r="BT157" s="12" t="s">
        <v>2306</v>
      </c>
      <c r="BU157" s="12" t="s">
        <v>2306</v>
      </c>
      <c r="BV157" s="12" t="s">
        <v>2306</v>
      </c>
      <c r="BW157" s="12" t="s">
        <v>2306</v>
      </c>
      <c r="BX157" s="12" t="s">
        <v>2306</v>
      </c>
      <c r="BY157" s="12" t="s">
        <v>2306</v>
      </c>
      <c r="BZ157" s="12" t="s">
        <v>2306</v>
      </c>
      <c r="CA157" s="9">
        <v>142485</v>
      </c>
      <c r="CB157" s="12" t="s">
        <v>2306</v>
      </c>
      <c r="CC157" s="9">
        <v>65892</v>
      </c>
      <c r="CD157" s="9">
        <v>76593</v>
      </c>
      <c r="CE157" s="12" t="s">
        <v>2306</v>
      </c>
      <c r="CF157" s="12" t="s">
        <v>2306</v>
      </c>
      <c r="CG157" s="12" t="s">
        <v>2306</v>
      </c>
      <c r="CH157" s="12" t="s">
        <v>2306</v>
      </c>
      <c r="CI157" s="12" t="s">
        <v>2306</v>
      </c>
      <c r="CJ157" s="12" t="s">
        <v>2306</v>
      </c>
      <c r="CK157" s="12" t="s">
        <v>2306</v>
      </c>
      <c r="CL157" s="12" t="s">
        <v>2306</v>
      </c>
      <c r="CM157" s="12" t="s">
        <v>2306</v>
      </c>
      <c r="CN157" s="12" t="s">
        <v>2306</v>
      </c>
      <c r="CO157" s="12" t="s">
        <v>2306</v>
      </c>
      <c r="CP157" s="12" t="s">
        <v>2306</v>
      </c>
      <c r="CQ157" s="12" t="s">
        <v>2306</v>
      </c>
      <c r="CR157" s="12" t="s">
        <v>2306</v>
      </c>
      <c r="CS157" s="12" t="s">
        <v>2306</v>
      </c>
      <c r="CT157" s="12" t="s">
        <v>2306</v>
      </c>
      <c r="CU157" s="12" t="s">
        <v>2306</v>
      </c>
      <c r="CV157" s="12" t="s">
        <v>2306</v>
      </c>
      <c r="CW157" s="12" t="s">
        <v>2306</v>
      </c>
      <c r="CX157" s="12" t="s">
        <v>2306</v>
      </c>
      <c r="CY157" s="12" t="s">
        <v>2306</v>
      </c>
      <c r="CZ157" s="12" t="s">
        <v>2306</v>
      </c>
      <c r="DA157" s="12" t="s">
        <v>2306</v>
      </c>
      <c r="DB157" s="12" t="s">
        <v>2306</v>
      </c>
      <c r="DC157" s="12" t="s">
        <v>2306</v>
      </c>
      <c r="DD157" s="12" t="s">
        <v>2306</v>
      </c>
      <c r="DE157" s="12" t="s">
        <v>2306</v>
      </c>
      <c r="DF157" s="12" t="s">
        <v>2306</v>
      </c>
      <c r="DG157" s="12" t="s">
        <v>2306</v>
      </c>
      <c r="DH157" s="12" t="s">
        <v>2306</v>
      </c>
      <c r="DI157" s="12" t="s">
        <v>2306</v>
      </c>
      <c r="DJ157" s="17" t="s">
        <v>2306</v>
      </c>
    </row>
    <row r="158" s="1" customFormat="1" ht="15.4" customHeight="1" spans="1:114">
      <c r="A158" s="10" t="s">
        <v>3046</v>
      </c>
      <c r="B158" s="11"/>
      <c r="C158" s="11"/>
      <c r="D158" s="11" t="s">
        <v>3047</v>
      </c>
      <c r="E158" s="9">
        <v>189537.8</v>
      </c>
      <c r="F158" s="12" t="s">
        <v>2306</v>
      </c>
      <c r="G158" s="12" t="s">
        <v>2306</v>
      </c>
      <c r="H158" s="12" t="s">
        <v>2306</v>
      </c>
      <c r="I158" s="12" t="s">
        <v>2306</v>
      </c>
      <c r="J158" s="12" t="s">
        <v>2306</v>
      </c>
      <c r="K158" s="12" t="s">
        <v>2306</v>
      </c>
      <c r="L158" s="12" t="s">
        <v>2306</v>
      </c>
      <c r="M158" s="12" t="s">
        <v>2306</v>
      </c>
      <c r="N158" s="12" t="s">
        <v>2306</v>
      </c>
      <c r="O158" s="12" t="s">
        <v>2306</v>
      </c>
      <c r="P158" s="12" t="s">
        <v>2306</v>
      </c>
      <c r="Q158" s="12" t="s">
        <v>2306</v>
      </c>
      <c r="R158" s="12" t="s">
        <v>2306</v>
      </c>
      <c r="S158" s="12" t="s">
        <v>2306</v>
      </c>
      <c r="T158" s="9">
        <v>189537.8</v>
      </c>
      <c r="U158" s="9">
        <v>12569</v>
      </c>
      <c r="V158" s="9">
        <v>26875</v>
      </c>
      <c r="W158" s="12" t="s">
        <v>2306</v>
      </c>
      <c r="X158" s="12" t="s">
        <v>2306</v>
      </c>
      <c r="Y158" s="12" t="s">
        <v>2306</v>
      </c>
      <c r="Z158" s="12" t="s">
        <v>2306</v>
      </c>
      <c r="AA158" s="9">
        <v>2568</v>
      </c>
      <c r="AB158" s="12" t="s">
        <v>2306</v>
      </c>
      <c r="AC158" s="12" t="s">
        <v>2306</v>
      </c>
      <c r="AD158" s="9">
        <v>52189</v>
      </c>
      <c r="AE158" s="12" t="s">
        <v>2306</v>
      </c>
      <c r="AF158" s="9">
        <v>16589</v>
      </c>
      <c r="AG158" s="9">
        <v>16528</v>
      </c>
      <c r="AH158" s="12" t="s">
        <v>2306</v>
      </c>
      <c r="AI158" s="9">
        <v>12568</v>
      </c>
      <c r="AJ158" s="12" t="s">
        <v>2306</v>
      </c>
      <c r="AK158" s="9">
        <v>8565</v>
      </c>
      <c r="AL158" s="12" t="s">
        <v>2306</v>
      </c>
      <c r="AM158" s="12" t="s">
        <v>2306</v>
      </c>
      <c r="AN158" s="9">
        <v>23581</v>
      </c>
      <c r="AO158" s="12" t="s">
        <v>2306</v>
      </c>
      <c r="AP158" s="12" t="s">
        <v>2306</v>
      </c>
      <c r="AQ158" s="12" t="s">
        <v>2306</v>
      </c>
      <c r="AR158" s="9">
        <v>7452.8</v>
      </c>
      <c r="AS158" s="9">
        <v>10053</v>
      </c>
      <c r="AT158" s="12" t="s">
        <v>2306</v>
      </c>
      <c r="AU158" s="12" t="s">
        <v>2306</v>
      </c>
      <c r="AV158" s="12" t="s">
        <v>2306</v>
      </c>
      <c r="AW158" s="12" t="s">
        <v>2306</v>
      </c>
      <c r="AX158" s="12" t="s">
        <v>2306</v>
      </c>
      <c r="AY158" s="12" t="s">
        <v>2306</v>
      </c>
      <c r="AZ158" s="12" t="s">
        <v>2306</v>
      </c>
      <c r="BA158" s="12" t="s">
        <v>2306</v>
      </c>
      <c r="BB158" s="12" t="s">
        <v>2306</v>
      </c>
      <c r="BC158" s="12" t="s">
        <v>2306</v>
      </c>
      <c r="BD158" s="12" t="s">
        <v>2306</v>
      </c>
      <c r="BE158" s="12" t="s">
        <v>2306</v>
      </c>
      <c r="BF158" s="12" t="s">
        <v>2306</v>
      </c>
      <c r="BG158" s="12" t="s">
        <v>2306</v>
      </c>
      <c r="BH158" s="12" t="s">
        <v>2306</v>
      </c>
      <c r="BI158" s="12" t="s">
        <v>2306</v>
      </c>
      <c r="BJ158" s="12" t="s">
        <v>2306</v>
      </c>
      <c r="BK158" s="12" t="s">
        <v>2306</v>
      </c>
      <c r="BL158" s="12" t="s">
        <v>2306</v>
      </c>
      <c r="BM158" s="12" t="s">
        <v>2306</v>
      </c>
      <c r="BN158" s="12" t="s">
        <v>2306</v>
      </c>
      <c r="BO158" s="12" t="s">
        <v>2306</v>
      </c>
      <c r="BP158" s="12" t="s">
        <v>2306</v>
      </c>
      <c r="BQ158" s="12" t="s">
        <v>2306</v>
      </c>
      <c r="BR158" s="12" t="s">
        <v>2306</v>
      </c>
      <c r="BS158" s="12" t="s">
        <v>2306</v>
      </c>
      <c r="BT158" s="12" t="s">
        <v>2306</v>
      </c>
      <c r="BU158" s="12" t="s">
        <v>2306</v>
      </c>
      <c r="BV158" s="12" t="s">
        <v>2306</v>
      </c>
      <c r="BW158" s="12" t="s">
        <v>2306</v>
      </c>
      <c r="BX158" s="12" t="s">
        <v>2306</v>
      </c>
      <c r="BY158" s="12" t="s">
        <v>2306</v>
      </c>
      <c r="BZ158" s="12" t="s">
        <v>2306</v>
      </c>
      <c r="CA158" s="12" t="s">
        <v>2306</v>
      </c>
      <c r="CB158" s="12" t="s">
        <v>2306</v>
      </c>
      <c r="CC158" s="12" t="s">
        <v>2306</v>
      </c>
      <c r="CD158" s="12" t="s">
        <v>2306</v>
      </c>
      <c r="CE158" s="12" t="s">
        <v>2306</v>
      </c>
      <c r="CF158" s="12" t="s">
        <v>2306</v>
      </c>
      <c r="CG158" s="12" t="s">
        <v>2306</v>
      </c>
      <c r="CH158" s="12" t="s">
        <v>2306</v>
      </c>
      <c r="CI158" s="12" t="s">
        <v>2306</v>
      </c>
      <c r="CJ158" s="12" t="s">
        <v>2306</v>
      </c>
      <c r="CK158" s="12" t="s">
        <v>2306</v>
      </c>
      <c r="CL158" s="12" t="s">
        <v>2306</v>
      </c>
      <c r="CM158" s="12" t="s">
        <v>2306</v>
      </c>
      <c r="CN158" s="12" t="s">
        <v>2306</v>
      </c>
      <c r="CO158" s="12" t="s">
        <v>2306</v>
      </c>
      <c r="CP158" s="12" t="s">
        <v>2306</v>
      </c>
      <c r="CQ158" s="12" t="s">
        <v>2306</v>
      </c>
      <c r="CR158" s="12" t="s">
        <v>2306</v>
      </c>
      <c r="CS158" s="12" t="s">
        <v>2306</v>
      </c>
      <c r="CT158" s="12" t="s">
        <v>2306</v>
      </c>
      <c r="CU158" s="12" t="s">
        <v>2306</v>
      </c>
      <c r="CV158" s="12" t="s">
        <v>2306</v>
      </c>
      <c r="CW158" s="12" t="s">
        <v>2306</v>
      </c>
      <c r="CX158" s="12" t="s">
        <v>2306</v>
      </c>
      <c r="CY158" s="12" t="s">
        <v>2306</v>
      </c>
      <c r="CZ158" s="12" t="s">
        <v>2306</v>
      </c>
      <c r="DA158" s="12" t="s">
        <v>2306</v>
      </c>
      <c r="DB158" s="12" t="s">
        <v>2306</v>
      </c>
      <c r="DC158" s="12" t="s">
        <v>2306</v>
      </c>
      <c r="DD158" s="12" t="s">
        <v>2306</v>
      </c>
      <c r="DE158" s="12" t="s">
        <v>2306</v>
      </c>
      <c r="DF158" s="12" t="s">
        <v>2306</v>
      </c>
      <c r="DG158" s="12" t="s">
        <v>2306</v>
      </c>
      <c r="DH158" s="12" t="s">
        <v>2306</v>
      </c>
      <c r="DI158" s="12" t="s">
        <v>2306</v>
      </c>
      <c r="DJ158" s="17" t="s">
        <v>2306</v>
      </c>
    </row>
    <row r="159" s="1" customFormat="1" ht="15.4" customHeight="1" spans="1:114">
      <c r="A159" s="10" t="s">
        <v>3048</v>
      </c>
      <c r="B159" s="11"/>
      <c r="C159" s="11"/>
      <c r="D159" s="11" t="s">
        <v>3049</v>
      </c>
      <c r="E159" s="9">
        <v>918061.5</v>
      </c>
      <c r="F159" s="12" t="s">
        <v>2306</v>
      </c>
      <c r="G159" s="12" t="s">
        <v>2306</v>
      </c>
      <c r="H159" s="12" t="s">
        <v>2306</v>
      </c>
      <c r="I159" s="12" t="s">
        <v>2306</v>
      </c>
      <c r="J159" s="12" t="s">
        <v>2306</v>
      </c>
      <c r="K159" s="12" t="s">
        <v>2306</v>
      </c>
      <c r="L159" s="12" t="s">
        <v>2306</v>
      </c>
      <c r="M159" s="12" t="s">
        <v>2306</v>
      </c>
      <c r="N159" s="12" t="s">
        <v>2306</v>
      </c>
      <c r="O159" s="12" t="s">
        <v>2306</v>
      </c>
      <c r="P159" s="12" t="s">
        <v>2306</v>
      </c>
      <c r="Q159" s="12" t="s">
        <v>2306</v>
      </c>
      <c r="R159" s="12" t="s">
        <v>2306</v>
      </c>
      <c r="S159" s="12" t="s">
        <v>2306</v>
      </c>
      <c r="T159" s="9">
        <v>775576.5</v>
      </c>
      <c r="U159" s="9">
        <v>65892</v>
      </c>
      <c r="V159" s="9">
        <v>32569</v>
      </c>
      <c r="W159" s="12" t="s">
        <v>2306</v>
      </c>
      <c r="X159" s="12" t="s">
        <v>2306</v>
      </c>
      <c r="Y159" s="9">
        <v>1393.5</v>
      </c>
      <c r="Z159" s="9">
        <v>36598</v>
      </c>
      <c r="AA159" s="9">
        <v>12578</v>
      </c>
      <c r="AB159" s="12" t="s">
        <v>2306</v>
      </c>
      <c r="AC159" s="12" t="s">
        <v>2306</v>
      </c>
      <c r="AD159" s="9">
        <v>45872</v>
      </c>
      <c r="AE159" s="12" t="s">
        <v>2306</v>
      </c>
      <c r="AF159" s="9">
        <v>189567</v>
      </c>
      <c r="AG159" s="9">
        <v>18965</v>
      </c>
      <c r="AH159" s="12" t="s">
        <v>2306</v>
      </c>
      <c r="AI159" s="9">
        <v>32561</v>
      </c>
      <c r="AJ159" s="12" t="s">
        <v>2306</v>
      </c>
      <c r="AK159" s="9">
        <v>125675</v>
      </c>
      <c r="AL159" s="12" t="s">
        <v>2306</v>
      </c>
      <c r="AM159" s="12" t="s">
        <v>2306</v>
      </c>
      <c r="AN159" s="9">
        <v>89567</v>
      </c>
      <c r="AO159" s="9">
        <v>58792</v>
      </c>
      <c r="AP159" s="12" t="s">
        <v>2306</v>
      </c>
      <c r="AQ159" s="12" t="s">
        <v>2306</v>
      </c>
      <c r="AR159" s="12" t="s">
        <v>2306</v>
      </c>
      <c r="AS159" s="9">
        <v>38950</v>
      </c>
      <c r="AT159" s="12" t="s">
        <v>2306</v>
      </c>
      <c r="AU159" s="9">
        <v>26597</v>
      </c>
      <c r="AV159" s="12" t="s">
        <v>2306</v>
      </c>
      <c r="AW159" s="12" t="s">
        <v>2306</v>
      </c>
      <c r="AX159" s="12" t="s">
        <v>2306</v>
      </c>
      <c r="AY159" s="12" t="s">
        <v>2306</v>
      </c>
      <c r="AZ159" s="12" t="s">
        <v>2306</v>
      </c>
      <c r="BA159" s="12" t="s">
        <v>2306</v>
      </c>
      <c r="BB159" s="12" t="s">
        <v>2306</v>
      </c>
      <c r="BC159" s="12" t="s">
        <v>2306</v>
      </c>
      <c r="BD159" s="12" t="s">
        <v>2306</v>
      </c>
      <c r="BE159" s="12" t="s">
        <v>2306</v>
      </c>
      <c r="BF159" s="12" t="s">
        <v>2306</v>
      </c>
      <c r="BG159" s="12" t="s">
        <v>2306</v>
      </c>
      <c r="BH159" s="12" t="s">
        <v>2306</v>
      </c>
      <c r="BI159" s="12" t="s">
        <v>2306</v>
      </c>
      <c r="BJ159" s="12" t="s">
        <v>2306</v>
      </c>
      <c r="BK159" s="12" t="s">
        <v>2306</v>
      </c>
      <c r="BL159" s="12" t="s">
        <v>2306</v>
      </c>
      <c r="BM159" s="12" t="s">
        <v>2306</v>
      </c>
      <c r="BN159" s="12" t="s">
        <v>2306</v>
      </c>
      <c r="BO159" s="12" t="s">
        <v>2306</v>
      </c>
      <c r="BP159" s="12" t="s">
        <v>2306</v>
      </c>
      <c r="BQ159" s="12" t="s">
        <v>2306</v>
      </c>
      <c r="BR159" s="12" t="s">
        <v>2306</v>
      </c>
      <c r="BS159" s="12" t="s">
        <v>2306</v>
      </c>
      <c r="BT159" s="12" t="s">
        <v>2306</v>
      </c>
      <c r="BU159" s="12" t="s">
        <v>2306</v>
      </c>
      <c r="BV159" s="12" t="s">
        <v>2306</v>
      </c>
      <c r="BW159" s="12" t="s">
        <v>2306</v>
      </c>
      <c r="BX159" s="12" t="s">
        <v>2306</v>
      </c>
      <c r="BY159" s="12" t="s">
        <v>2306</v>
      </c>
      <c r="BZ159" s="12" t="s">
        <v>2306</v>
      </c>
      <c r="CA159" s="9">
        <v>142485</v>
      </c>
      <c r="CB159" s="12" t="s">
        <v>2306</v>
      </c>
      <c r="CC159" s="9">
        <v>65892</v>
      </c>
      <c r="CD159" s="9">
        <v>76593</v>
      </c>
      <c r="CE159" s="12" t="s">
        <v>2306</v>
      </c>
      <c r="CF159" s="12" t="s">
        <v>2306</v>
      </c>
      <c r="CG159" s="12" t="s">
        <v>2306</v>
      </c>
      <c r="CH159" s="12" t="s">
        <v>2306</v>
      </c>
      <c r="CI159" s="12" t="s">
        <v>2306</v>
      </c>
      <c r="CJ159" s="12" t="s">
        <v>2306</v>
      </c>
      <c r="CK159" s="12" t="s">
        <v>2306</v>
      </c>
      <c r="CL159" s="12" t="s">
        <v>2306</v>
      </c>
      <c r="CM159" s="12" t="s">
        <v>2306</v>
      </c>
      <c r="CN159" s="12" t="s">
        <v>2306</v>
      </c>
      <c r="CO159" s="12" t="s">
        <v>2306</v>
      </c>
      <c r="CP159" s="12" t="s">
        <v>2306</v>
      </c>
      <c r="CQ159" s="12" t="s">
        <v>2306</v>
      </c>
      <c r="CR159" s="12" t="s">
        <v>2306</v>
      </c>
      <c r="CS159" s="12" t="s">
        <v>2306</v>
      </c>
      <c r="CT159" s="12" t="s">
        <v>2306</v>
      </c>
      <c r="CU159" s="12" t="s">
        <v>2306</v>
      </c>
      <c r="CV159" s="12" t="s">
        <v>2306</v>
      </c>
      <c r="CW159" s="12" t="s">
        <v>2306</v>
      </c>
      <c r="CX159" s="12" t="s">
        <v>2306</v>
      </c>
      <c r="CY159" s="12" t="s">
        <v>2306</v>
      </c>
      <c r="CZ159" s="12" t="s">
        <v>2306</v>
      </c>
      <c r="DA159" s="12" t="s">
        <v>2306</v>
      </c>
      <c r="DB159" s="12" t="s">
        <v>2306</v>
      </c>
      <c r="DC159" s="12" t="s">
        <v>2306</v>
      </c>
      <c r="DD159" s="12" t="s">
        <v>2306</v>
      </c>
      <c r="DE159" s="12" t="s">
        <v>2306</v>
      </c>
      <c r="DF159" s="12" t="s">
        <v>2306</v>
      </c>
      <c r="DG159" s="12" t="s">
        <v>2306</v>
      </c>
      <c r="DH159" s="12" t="s">
        <v>2306</v>
      </c>
      <c r="DI159" s="12" t="s">
        <v>2306</v>
      </c>
      <c r="DJ159" s="17" t="s">
        <v>2306</v>
      </c>
    </row>
    <row r="160" s="1" customFormat="1" ht="15.4" customHeight="1" spans="1:114">
      <c r="A160" s="10" t="s">
        <v>3050</v>
      </c>
      <c r="B160" s="11"/>
      <c r="C160" s="11"/>
      <c r="D160" s="11" t="s">
        <v>3051</v>
      </c>
      <c r="E160" s="9">
        <v>122981000</v>
      </c>
      <c r="F160" s="12" t="s">
        <v>2306</v>
      </c>
      <c r="G160" s="12" t="s">
        <v>2306</v>
      </c>
      <c r="H160" s="12" t="s">
        <v>2306</v>
      </c>
      <c r="I160" s="12" t="s">
        <v>2306</v>
      </c>
      <c r="J160" s="12" t="s">
        <v>2306</v>
      </c>
      <c r="K160" s="12" t="s">
        <v>2306</v>
      </c>
      <c r="L160" s="12" t="s">
        <v>2306</v>
      </c>
      <c r="M160" s="12" t="s">
        <v>2306</v>
      </c>
      <c r="N160" s="12" t="s">
        <v>2306</v>
      </c>
      <c r="O160" s="12" t="s">
        <v>2306</v>
      </c>
      <c r="P160" s="12" t="s">
        <v>2306</v>
      </c>
      <c r="Q160" s="12" t="s">
        <v>2306</v>
      </c>
      <c r="R160" s="12" t="s">
        <v>2306</v>
      </c>
      <c r="S160" s="12" t="s">
        <v>2306</v>
      </c>
      <c r="T160" s="12" t="s">
        <v>2306</v>
      </c>
      <c r="U160" s="12" t="s">
        <v>2306</v>
      </c>
      <c r="V160" s="12" t="s">
        <v>2306</v>
      </c>
      <c r="W160" s="12" t="s">
        <v>2306</v>
      </c>
      <c r="X160" s="12" t="s">
        <v>2306</v>
      </c>
      <c r="Y160" s="12" t="s">
        <v>2306</v>
      </c>
      <c r="Z160" s="12" t="s">
        <v>2306</v>
      </c>
      <c r="AA160" s="12" t="s">
        <v>2306</v>
      </c>
      <c r="AB160" s="12" t="s">
        <v>2306</v>
      </c>
      <c r="AC160" s="12" t="s">
        <v>2306</v>
      </c>
      <c r="AD160" s="12" t="s">
        <v>2306</v>
      </c>
      <c r="AE160" s="12" t="s">
        <v>2306</v>
      </c>
      <c r="AF160" s="12" t="s">
        <v>2306</v>
      </c>
      <c r="AG160" s="12" t="s">
        <v>2306</v>
      </c>
      <c r="AH160" s="12" t="s">
        <v>2306</v>
      </c>
      <c r="AI160" s="12" t="s">
        <v>2306</v>
      </c>
      <c r="AJ160" s="12" t="s">
        <v>2306</v>
      </c>
      <c r="AK160" s="12" t="s">
        <v>2306</v>
      </c>
      <c r="AL160" s="12" t="s">
        <v>2306</v>
      </c>
      <c r="AM160" s="12" t="s">
        <v>2306</v>
      </c>
      <c r="AN160" s="12" t="s">
        <v>2306</v>
      </c>
      <c r="AO160" s="12" t="s">
        <v>2306</v>
      </c>
      <c r="AP160" s="12" t="s">
        <v>2306</v>
      </c>
      <c r="AQ160" s="12" t="s">
        <v>2306</v>
      </c>
      <c r="AR160" s="12" t="s">
        <v>2306</v>
      </c>
      <c r="AS160" s="12" t="s">
        <v>2306</v>
      </c>
      <c r="AT160" s="12" t="s">
        <v>2306</v>
      </c>
      <c r="AU160" s="12" t="s">
        <v>2306</v>
      </c>
      <c r="AV160" s="12" t="s">
        <v>2306</v>
      </c>
      <c r="AW160" s="12" t="s">
        <v>2306</v>
      </c>
      <c r="AX160" s="12" t="s">
        <v>2306</v>
      </c>
      <c r="AY160" s="12" t="s">
        <v>2306</v>
      </c>
      <c r="AZ160" s="12" t="s">
        <v>2306</v>
      </c>
      <c r="BA160" s="12" t="s">
        <v>2306</v>
      </c>
      <c r="BB160" s="12" t="s">
        <v>2306</v>
      </c>
      <c r="BC160" s="12" t="s">
        <v>2306</v>
      </c>
      <c r="BD160" s="12" t="s">
        <v>2306</v>
      </c>
      <c r="BE160" s="12" t="s">
        <v>2306</v>
      </c>
      <c r="BF160" s="12" t="s">
        <v>2306</v>
      </c>
      <c r="BG160" s="12" t="s">
        <v>2306</v>
      </c>
      <c r="BH160" s="12" t="s">
        <v>2306</v>
      </c>
      <c r="BI160" s="12" t="s">
        <v>2306</v>
      </c>
      <c r="BJ160" s="12" t="s">
        <v>2306</v>
      </c>
      <c r="BK160" s="12" t="s">
        <v>2306</v>
      </c>
      <c r="BL160" s="12" t="s">
        <v>2306</v>
      </c>
      <c r="BM160" s="12" t="s">
        <v>2306</v>
      </c>
      <c r="BN160" s="12" t="s">
        <v>2306</v>
      </c>
      <c r="BO160" s="12" t="s">
        <v>2306</v>
      </c>
      <c r="BP160" s="12" t="s">
        <v>2306</v>
      </c>
      <c r="BQ160" s="12" t="s">
        <v>2306</v>
      </c>
      <c r="BR160" s="12" t="s">
        <v>2306</v>
      </c>
      <c r="BS160" s="12" t="s">
        <v>2306</v>
      </c>
      <c r="BT160" s="12" t="s">
        <v>2306</v>
      </c>
      <c r="BU160" s="12" t="s">
        <v>2306</v>
      </c>
      <c r="BV160" s="12" t="s">
        <v>2306</v>
      </c>
      <c r="BW160" s="12" t="s">
        <v>2306</v>
      </c>
      <c r="BX160" s="12" t="s">
        <v>2306</v>
      </c>
      <c r="BY160" s="12" t="s">
        <v>2306</v>
      </c>
      <c r="BZ160" s="12" t="s">
        <v>2306</v>
      </c>
      <c r="CA160" s="12" t="s">
        <v>2306</v>
      </c>
      <c r="CB160" s="12" t="s">
        <v>2306</v>
      </c>
      <c r="CC160" s="12" t="s">
        <v>2306</v>
      </c>
      <c r="CD160" s="12" t="s">
        <v>2306</v>
      </c>
      <c r="CE160" s="12" t="s">
        <v>2306</v>
      </c>
      <c r="CF160" s="12" t="s">
        <v>2306</v>
      </c>
      <c r="CG160" s="12" t="s">
        <v>2306</v>
      </c>
      <c r="CH160" s="12" t="s">
        <v>2306</v>
      </c>
      <c r="CI160" s="12" t="s">
        <v>2306</v>
      </c>
      <c r="CJ160" s="12" t="s">
        <v>2306</v>
      </c>
      <c r="CK160" s="12" t="s">
        <v>2306</v>
      </c>
      <c r="CL160" s="12" t="s">
        <v>2306</v>
      </c>
      <c r="CM160" s="12" t="s">
        <v>2306</v>
      </c>
      <c r="CN160" s="12" t="s">
        <v>2306</v>
      </c>
      <c r="CO160" s="12" t="s">
        <v>2306</v>
      </c>
      <c r="CP160" s="12" t="s">
        <v>2306</v>
      </c>
      <c r="CQ160" s="12" t="s">
        <v>2306</v>
      </c>
      <c r="CR160" s="12" t="s">
        <v>2306</v>
      </c>
      <c r="CS160" s="12" t="s">
        <v>2306</v>
      </c>
      <c r="CT160" s="12" t="s">
        <v>2306</v>
      </c>
      <c r="CU160" s="9">
        <v>122981000</v>
      </c>
      <c r="CV160" s="12" t="s">
        <v>2306</v>
      </c>
      <c r="CW160" s="12" t="s">
        <v>2306</v>
      </c>
      <c r="CX160" s="9">
        <v>116651000</v>
      </c>
      <c r="CY160" s="12" t="s">
        <v>2306</v>
      </c>
      <c r="CZ160" s="9">
        <v>6330000</v>
      </c>
      <c r="DA160" s="12" t="s">
        <v>2306</v>
      </c>
      <c r="DB160" s="12" t="s">
        <v>2306</v>
      </c>
      <c r="DC160" s="12" t="s">
        <v>2306</v>
      </c>
      <c r="DD160" s="12" t="s">
        <v>2306</v>
      </c>
      <c r="DE160" s="12" t="s">
        <v>2306</v>
      </c>
      <c r="DF160" s="12" t="s">
        <v>2306</v>
      </c>
      <c r="DG160" s="12" t="s">
        <v>2306</v>
      </c>
      <c r="DH160" s="12" t="s">
        <v>2306</v>
      </c>
      <c r="DI160" s="12" t="s">
        <v>2306</v>
      </c>
      <c r="DJ160" s="17" t="s">
        <v>2306</v>
      </c>
    </row>
    <row r="161" s="1" customFormat="1" ht="15.4" customHeight="1" spans="1:114">
      <c r="A161" s="10" t="s">
        <v>3052</v>
      </c>
      <c r="B161" s="11"/>
      <c r="C161" s="11"/>
      <c r="D161" s="11" t="s">
        <v>3053</v>
      </c>
      <c r="E161" s="9">
        <v>122981000</v>
      </c>
      <c r="F161" s="12" t="s">
        <v>2306</v>
      </c>
      <c r="G161" s="12" t="s">
        <v>2306</v>
      </c>
      <c r="H161" s="12" t="s">
        <v>2306</v>
      </c>
      <c r="I161" s="12" t="s">
        <v>2306</v>
      </c>
      <c r="J161" s="12" t="s">
        <v>2306</v>
      </c>
      <c r="K161" s="12" t="s">
        <v>2306</v>
      </c>
      <c r="L161" s="12" t="s">
        <v>2306</v>
      </c>
      <c r="M161" s="12" t="s">
        <v>2306</v>
      </c>
      <c r="N161" s="12" t="s">
        <v>2306</v>
      </c>
      <c r="O161" s="12" t="s">
        <v>2306</v>
      </c>
      <c r="P161" s="12" t="s">
        <v>2306</v>
      </c>
      <c r="Q161" s="12" t="s">
        <v>2306</v>
      </c>
      <c r="R161" s="12" t="s">
        <v>2306</v>
      </c>
      <c r="S161" s="12" t="s">
        <v>2306</v>
      </c>
      <c r="T161" s="12" t="s">
        <v>2306</v>
      </c>
      <c r="U161" s="12" t="s">
        <v>2306</v>
      </c>
      <c r="V161" s="12" t="s">
        <v>2306</v>
      </c>
      <c r="W161" s="12" t="s">
        <v>2306</v>
      </c>
      <c r="X161" s="12" t="s">
        <v>2306</v>
      </c>
      <c r="Y161" s="12" t="s">
        <v>2306</v>
      </c>
      <c r="Z161" s="12" t="s">
        <v>2306</v>
      </c>
      <c r="AA161" s="12" t="s">
        <v>2306</v>
      </c>
      <c r="AB161" s="12" t="s">
        <v>2306</v>
      </c>
      <c r="AC161" s="12" t="s">
        <v>2306</v>
      </c>
      <c r="AD161" s="12" t="s">
        <v>2306</v>
      </c>
      <c r="AE161" s="12" t="s">
        <v>2306</v>
      </c>
      <c r="AF161" s="12" t="s">
        <v>2306</v>
      </c>
      <c r="AG161" s="12" t="s">
        <v>2306</v>
      </c>
      <c r="AH161" s="12" t="s">
        <v>2306</v>
      </c>
      <c r="AI161" s="12" t="s">
        <v>2306</v>
      </c>
      <c r="AJ161" s="12" t="s">
        <v>2306</v>
      </c>
      <c r="AK161" s="12" t="s">
        <v>2306</v>
      </c>
      <c r="AL161" s="12" t="s">
        <v>2306</v>
      </c>
      <c r="AM161" s="12" t="s">
        <v>2306</v>
      </c>
      <c r="AN161" s="12" t="s">
        <v>2306</v>
      </c>
      <c r="AO161" s="12" t="s">
        <v>2306</v>
      </c>
      <c r="AP161" s="12" t="s">
        <v>2306</v>
      </c>
      <c r="AQ161" s="12" t="s">
        <v>2306</v>
      </c>
      <c r="AR161" s="12" t="s">
        <v>2306</v>
      </c>
      <c r="AS161" s="12" t="s">
        <v>2306</v>
      </c>
      <c r="AT161" s="12" t="s">
        <v>2306</v>
      </c>
      <c r="AU161" s="12" t="s">
        <v>2306</v>
      </c>
      <c r="AV161" s="12" t="s">
        <v>2306</v>
      </c>
      <c r="AW161" s="12" t="s">
        <v>2306</v>
      </c>
      <c r="AX161" s="12" t="s">
        <v>2306</v>
      </c>
      <c r="AY161" s="12" t="s">
        <v>2306</v>
      </c>
      <c r="AZ161" s="12" t="s">
        <v>2306</v>
      </c>
      <c r="BA161" s="12" t="s">
        <v>2306</v>
      </c>
      <c r="BB161" s="12" t="s">
        <v>2306</v>
      </c>
      <c r="BC161" s="12" t="s">
        <v>2306</v>
      </c>
      <c r="BD161" s="12" t="s">
        <v>2306</v>
      </c>
      <c r="BE161" s="12" t="s">
        <v>2306</v>
      </c>
      <c r="BF161" s="12" t="s">
        <v>2306</v>
      </c>
      <c r="BG161" s="12" t="s">
        <v>2306</v>
      </c>
      <c r="BH161" s="12" t="s">
        <v>2306</v>
      </c>
      <c r="BI161" s="12" t="s">
        <v>2306</v>
      </c>
      <c r="BJ161" s="12" t="s">
        <v>2306</v>
      </c>
      <c r="BK161" s="12" t="s">
        <v>2306</v>
      </c>
      <c r="BL161" s="12" t="s">
        <v>2306</v>
      </c>
      <c r="BM161" s="12" t="s">
        <v>2306</v>
      </c>
      <c r="BN161" s="12" t="s">
        <v>2306</v>
      </c>
      <c r="BO161" s="12" t="s">
        <v>2306</v>
      </c>
      <c r="BP161" s="12" t="s">
        <v>2306</v>
      </c>
      <c r="BQ161" s="12" t="s">
        <v>2306</v>
      </c>
      <c r="BR161" s="12" t="s">
        <v>2306</v>
      </c>
      <c r="BS161" s="12" t="s">
        <v>2306</v>
      </c>
      <c r="BT161" s="12" t="s">
        <v>2306</v>
      </c>
      <c r="BU161" s="12" t="s">
        <v>2306</v>
      </c>
      <c r="BV161" s="12" t="s">
        <v>2306</v>
      </c>
      <c r="BW161" s="12" t="s">
        <v>2306</v>
      </c>
      <c r="BX161" s="12" t="s">
        <v>2306</v>
      </c>
      <c r="BY161" s="12" t="s">
        <v>2306</v>
      </c>
      <c r="BZ161" s="12" t="s">
        <v>2306</v>
      </c>
      <c r="CA161" s="12" t="s">
        <v>2306</v>
      </c>
      <c r="CB161" s="12" t="s">
        <v>2306</v>
      </c>
      <c r="CC161" s="12" t="s">
        <v>2306</v>
      </c>
      <c r="CD161" s="12" t="s">
        <v>2306</v>
      </c>
      <c r="CE161" s="12" t="s">
        <v>2306</v>
      </c>
      <c r="CF161" s="12" t="s">
        <v>2306</v>
      </c>
      <c r="CG161" s="12" t="s">
        <v>2306</v>
      </c>
      <c r="CH161" s="12" t="s">
        <v>2306</v>
      </c>
      <c r="CI161" s="12" t="s">
        <v>2306</v>
      </c>
      <c r="CJ161" s="12" t="s">
        <v>2306</v>
      </c>
      <c r="CK161" s="12" t="s">
        <v>2306</v>
      </c>
      <c r="CL161" s="12" t="s">
        <v>2306</v>
      </c>
      <c r="CM161" s="12" t="s">
        <v>2306</v>
      </c>
      <c r="CN161" s="12" t="s">
        <v>2306</v>
      </c>
      <c r="CO161" s="12" t="s">
        <v>2306</v>
      </c>
      <c r="CP161" s="12" t="s">
        <v>2306</v>
      </c>
      <c r="CQ161" s="12" t="s">
        <v>2306</v>
      </c>
      <c r="CR161" s="12" t="s">
        <v>2306</v>
      </c>
      <c r="CS161" s="12" t="s">
        <v>2306</v>
      </c>
      <c r="CT161" s="12" t="s">
        <v>2306</v>
      </c>
      <c r="CU161" s="9">
        <v>122981000</v>
      </c>
      <c r="CV161" s="12" t="s">
        <v>2306</v>
      </c>
      <c r="CW161" s="12" t="s">
        <v>2306</v>
      </c>
      <c r="CX161" s="9">
        <v>116651000</v>
      </c>
      <c r="CY161" s="12" t="s">
        <v>2306</v>
      </c>
      <c r="CZ161" s="9">
        <v>6330000</v>
      </c>
      <c r="DA161" s="12" t="s">
        <v>2306</v>
      </c>
      <c r="DB161" s="12" t="s">
        <v>2306</v>
      </c>
      <c r="DC161" s="12" t="s">
        <v>2306</v>
      </c>
      <c r="DD161" s="12" t="s">
        <v>2306</v>
      </c>
      <c r="DE161" s="12" t="s">
        <v>2306</v>
      </c>
      <c r="DF161" s="12" t="s">
        <v>2306</v>
      </c>
      <c r="DG161" s="12" t="s">
        <v>2306</v>
      </c>
      <c r="DH161" s="12" t="s">
        <v>2306</v>
      </c>
      <c r="DI161" s="12" t="s">
        <v>2306</v>
      </c>
      <c r="DJ161" s="17" t="s">
        <v>2306</v>
      </c>
    </row>
    <row r="162" s="1" customFormat="1" ht="15.4" customHeight="1" spans="1:114">
      <c r="A162" s="10" t="s">
        <v>3054</v>
      </c>
      <c r="B162" s="11"/>
      <c r="C162" s="11"/>
      <c r="D162" s="11" t="s">
        <v>1005</v>
      </c>
      <c r="E162" s="9">
        <v>40664300.8</v>
      </c>
      <c r="F162" s="9">
        <v>15984478.69</v>
      </c>
      <c r="G162" s="9">
        <v>11248526.89</v>
      </c>
      <c r="H162" s="9">
        <v>792098.1</v>
      </c>
      <c r="I162" s="9">
        <v>295845.26</v>
      </c>
      <c r="J162" s="9">
        <v>50876</v>
      </c>
      <c r="K162" s="9">
        <v>327471.97</v>
      </c>
      <c r="L162" s="9">
        <v>1296250.38</v>
      </c>
      <c r="M162" s="9">
        <v>299225.68</v>
      </c>
      <c r="N162" s="9">
        <v>645420.74</v>
      </c>
      <c r="O162" s="12" t="s">
        <v>2306</v>
      </c>
      <c r="P162" s="9">
        <v>114737.79</v>
      </c>
      <c r="Q162" s="9">
        <v>914025.88</v>
      </c>
      <c r="R162" s="12" t="s">
        <v>2306</v>
      </c>
      <c r="S162" s="12" t="s">
        <v>2306</v>
      </c>
      <c r="T162" s="9">
        <v>16700838.08</v>
      </c>
      <c r="U162" s="9">
        <v>2804082.74</v>
      </c>
      <c r="V162" s="9">
        <v>424630</v>
      </c>
      <c r="W162" s="12" t="s">
        <v>2306</v>
      </c>
      <c r="X162" s="12" t="s">
        <v>2306</v>
      </c>
      <c r="Y162" s="9">
        <v>24697.44</v>
      </c>
      <c r="Z162" s="9">
        <v>575868.61</v>
      </c>
      <c r="AA162" s="9">
        <v>103542</v>
      </c>
      <c r="AB162" s="9">
        <v>2211.07</v>
      </c>
      <c r="AC162" s="9">
        <v>191652</v>
      </c>
      <c r="AD162" s="9">
        <v>799286.63</v>
      </c>
      <c r="AE162" s="12" t="s">
        <v>2306</v>
      </c>
      <c r="AF162" s="9">
        <v>885071.2</v>
      </c>
      <c r="AG162" s="9">
        <v>127284</v>
      </c>
      <c r="AH162" s="9">
        <v>102194</v>
      </c>
      <c r="AI162" s="9">
        <v>169639.28</v>
      </c>
      <c r="AJ162" s="9">
        <v>7564</v>
      </c>
      <c r="AK162" s="9">
        <v>98809.72</v>
      </c>
      <c r="AL162" s="12" t="s">
        <v>2306</v>
      </c>
      <c r="AM162" s="12" t="s">
        <v>2306</v>
      </c>
      <c r="AN162" s="9">
        <v>426255.17</v>
      </c>
      <c r="AO162" s="9">
        <v>1855219</v>
      </c>
      <c r="AP162" s="9">
        <v>30026</v>
      </c>
      <c r="AQ162" s="9">
        <v>45897.93</v>
      </c>
      <c r="AR162" s="9">
        <v>132871.29</v>
      </c>
      <c r="AS162" s="9">
        <v>151940.61</v>
      </c>
      <c r="AT162" s="12" t="s">
        <v>2306</v>
      </c>
      <c r="AU162" s="9">
        <v>7742095.39</v>
      </c>
      <c r="AV162" s="9">
        <v>728024</v>
      </c>
      <c r="AW162" s="12" t="s">
        <v>2306</v>
      </c>
      <c r="AX162" s="9">
        <v>417000</v>
      </c>
      <c r="AY162" s="12" t="s">
        <v>2306</v>
      </c>
      <c r="AZ162" s="9">
        <v>74400</v>
      </c>
      <c r="BA162" s="9">
        <v>236624</v>
      </c>
      <c r="BB162" s="12" t="s">
        <v>2306</v>
      </c>
      <c r="BC162" s="12" t="s">
        <v>2306</v>
      </c>
      <c r="BD162" s="12" t="s">
        <v>2306</v>
      </c>
      <c r="BE162" s="12" t="s">
        <v>2306</v>
      </c>
      <c r="BF162" s="12" t="s">
        <v>2306</v>
      </c>
      <c r="BG162" s="12" t="s">
        <v>2306</v>
      </c>
      <c r="BH162" s="12" t="s">
        <v>2306</v>
      </c>
      <c r="BI162" s="9">
        <v>16807.5</v>
      </c>
      <c r="BJ162" s="12" t="s">
        <v>2306</v>
      </c>
      <c r="BK162" s="9">
        <v>16807.5</v>
      </c>
      <c r="BL162" s="12" t="s">
        <v>2306</v>
      </c>
      <c r="BM162" s="12" t="s">
        <v>2306</v>
      </c>
      <c r="BN162" s="9">
        <v>700000</v>
      </c>
      <c r="BO162" s="12" t="s">
        <v>2306</v>
      </c>
      <c r="BP162" s="12" t="s">
        <v>2306</v>
      </c>
      <c r="BQ162" s="12" t="s">
        <v>2306</v>
      </c>
      <c r="BR162" s="12" t="s">
        <v>2306</v>
      </c>
      <c r="BS162" s="9">
        <v>700000</v>
      </c>
      <c r="BT162" s="12" t="s">
        <v>2306</v>
      </c>
      <c r="BU162" s="12" t="s">
        <v>2306</v>
      </c>
      <c r="BV162" s="12" t="s">
        <v>2306</v>
      </c>
      <c r="BW162" s="12" t="s">
        <v>2306</v>
      </c>
      <c r="BX162" s="12" t="s">
        <v>2306</v>
      </c>
      <c r="BY162" s="12" t="s">
        <v>2306</v>
      </c>
      <c r="BZ162" s="12" t="s">
        <v>2306</v>
      </c>
      <c r="CA162" s="9">
        <v>3843952.53</v>
      </c>
      <c r="CB162" s="9">
        <v>107088</v>
      </c>
      <c r="CC162" s="9">
        <v>805196.57</v>
      </c>
      <c r="CD162" s="9">
        <v>46500</v>
      </c>
      <c r="CE162" s="9">
        <v>1082527.96</v>
      </c>
      <c r="CF162" s="9">
        <v>1235640</v>
      </c>
      <c r="CG162" s="9">
        <v>567000</v>
      </c>
      <c r="CH162" s="12" t="s">
        <v>2306</v>
      </c>
      <c r="CI162" s="12" t="s">
        <v>2306</v>
      </c>
      <c r="CJ162" s="12" t="s">
        <v>2306</v>
      </c>
      <c r="CK162" s="12" t="s">
        <v>2306</v>
      </c>
      <c r="CL162" s="12" t="s">
        <v>2306</v>
      </c>
      <c r="CM162" s="12" t="s">
        <v>2306</v>
      </c>
      <c r="CN162" s="12" t="s">
        <v>2306</v>
      </c>
      <c r="CO162" s="12" t="s">
        <v>2306</v>
      </c>
      <c r="CP162" s="12" t="s">
        <v>2306</v>
      </c>
      <c r="CQ162" s="12" t="s">
        <v>2306</v>
      </c>
      <c r="CR162" s="12" t="s">
        <v>2306</v>
      </c>
      <c r="CS162" s="12" t="s">
        <v>2306</v>
      </c>
      <c r="CT162" s="12" t="s">
        <v>2306</v>
      </c>
      <c r="CU162" s="9">
        <v>2690200</v>
      </c>
      <c r="CV162" s="12" t="s">
        <v>2306</v>
      </c>
      <c r="CW162" s="12" t="s">
        <v>2306</v>
      </c>
      <c r="CX162" s="9">
        <v>2690200</v>
      </c>
      <c r="CY162" s="12" t="s">
        <v>2306</v>
      </c>
      <c r="CZ162" s="12" t="s">
        <v>2306</v>
      </c>
      <c r="DA162" s="12" t="s">
        <v>2306</v>
      </c>
      <c r="DB162" s="12" t="s">
        <v>2306</v>
      </c>
      <c r="DC162" s="12" t="s">
        <v>2306</v>
      </c>
      <c r="DD162" s="12" t="s">
        <v>2306</v>
      </c>
      <c r="DE162" s="12" t="s">
        <v>2306</v>
      </c>
      <c r="DF162" s="12" t="s">
        <v>2306</v>
      </c>
      <c r="DG162" s="12" t="s">
        <v>2306</v>
      </c>
      <c r="DH162" s="12" t="s">
        <v>2306</v>
      </c>
      <c r="DI162" s="12" t="s">
        <v>2306</v>
      </c>
      <c r="DJ162" s="17" t="s">
        <v>2306</v>
      </c>
    </row>
    <row r="163" s="1" customFormat="1" ht="15.4" customHeight="1" spans="1:114">
      <c r="A163" s="10" t="s">
        <v>3055</v>
      </c>
      <c r="B163" s="11"/>
      <c r="C163" s="11"/>
      <c r="D163" s="11" t="s">
        <v>3056</v>
      </c>
      <c r="E163" s="9">
        <v>31462594.76</v>
      </c>
      <c r="F163" s="9">
        <v>11533686.63</v>
      </c>
      <c r="G163" s="9">
        <v>8488940.38</v>
      </c>
      <c r="H163" s="9">
        <v>648664.75</v>
      </c>
      <c r="I163" s="9">
        <v>37316</v>
      </c>
      <c r="J163" s="9">
        <v>50876</v>
      </c>
      <c r="K163" s="9">
        <v>137664.4</v>
      </c>
      <c r="L163" s="9">
        <v>845200.78</v>
      </c>
      <c r="M163" s="9">
        <v>266647.68</v>
      </c>
      <c r="N163" s="9">
        <v>410172.58</v>
      </c>
      <c r="O163" s="12" t="s">
        <v>2306</v>
      </c>
      <c r="P163" s="9">
        <v>63340.51</v>
      </c>
      <c r="Q163" s="9">
        <v>584863.55</v>
      </c>
      <c r="R163" s="12" t="s">
        <v>2306</v>
      </c>
      <c r="S163" s="12" t="s">
        <v>2306</v>
      </c>
      <c r="T163" s="9">
        <v>14441724.47</v>
      </c>
      <c r="U163" s="9">
        <v>2337243.6</v>
      </c>
      <c r="V163" s="9">
        <v>403949</v>
      </c>
      <c r="W163" s="12" t="s">
        <v>2306</v>
      </c>
      <c r="X163" s="12" t="s">
        <v>2306</v>
      </c>
      <c r="Y163" s="9">
        <v>3256</v>
      </c>
      <c r="Z163" s="9">
        <v>157947</v>
      </c>
      <c r="AA163" s="9">
        <v>45228</v>
      </c>
      <c r="AB163" s="9">
        <v>1295</v>
      </c>
      <c r="AC163" s="9">
        <v>125689</v>
      </c>
      <c r="AD163" s="9">
        <v>786688.63</v>
      </c>
      <c r="AE163" s="12" t="s">
        <v>2306</v>
      </c>
      <c r="AF163" s="9">
        <v>649347.06</v>
      </c>
      <c r="AG163" s="9">
        <v>123684</v>
      </c>
      <c r="AH163" s="9">
        <v>102194</v>
      </c>
      <c r="AI163" s="9">
        <v>134014.28</v>
      </c>
      <c r="AJ163" s="9">
        <v>7564</v>
      </c>
      <c r="AK163" s="9">
        <v>73117.72</v>
      </c>
      <c r="AL163" s="12" t="s">
        <v>2306</v>
      </c>
      <c r="AM163" s="12" t="s">
        <v>2306</v>
      </c>
      <c r="AN163" s="9">
        <v>339303.17</v>
      </c>
      <c r="AO163" s="9">
        <v>1510694</v>
      </c>
      <c r="AP163" s="9">
        <v>10416</v>
      </c>
      <c r="AQ163" s="9">
        <v>45223</v>
      </c>
      <c r="AR163" s="9">
        <v>116831.44</v>
      </c>
      <c r="AS163" s="9">
        <v>126244.61</v>
      </c>
      <c r="AT163" s="12" t="s">
        <v>2306</v>
      </c>
      <c r="AU163" s="9">
        <v>7341794.96</v>
      </c>
      <c r="AV163" s="9">
        <v>322544</v>
      </c>
      <c r="AW163" s="12" t="s">
        <v>2306</v>
      </c>
      <c r="AX163" s="9">
        <v>48240</v>
      </c>
      <c r="AY163" s="12" t="s">
        <v>2306</v>
      </c>
      <c r="AZ163" s="9">
        <v>74400</v>
      </c>
      <c r="BA163" s="9">
        <v>199904</v>
      </c>
      <c r="BB163" s="12" t="s">
        <v>2306</v>
      </c>
      <c r="BC163" s="12" t="s">
        <v>2306</v>
      </c>
      <c r="BD163" s="12" t="s">
        <v>2306</v>
      </c>
      <c r="BE163" s="12" t="s">
        <v>2306</v>
      </c>
      <c r="BF163" s="12" t="s">
        <v>2306</v>
      </c>
      <c r="BG163" s="12" t="s">
        <v>2306</v>
      </c>
      <c r="BH163" s="12" t="s">
        <v>2306</v>
      </c>
      <c r="BI163" s="9">
        <v>16807.5</v>
      </c>
      <c r="BJ163" s="12" t="s">
        <v>2306</v>
      </c>
      <c r="BK163" s="9">
        <v>16807.5</v>
      </c>
      <c r="BL163" s="12" t="s">
        <v>2306</v>
      </c>
      <c r="BM163" s="12" t="s">
        <v>2306</v>
      </c>
      <c r="BN163" s="9">
        <v>700000</v>
      </c>
      <c r="BO163" s="12" t="s">
        <v>2306</v>
      </c>
      <c r="BP163" s="12" t="s">
        <v>2306</v>
      </c>
      <c r="BQ163" s="12" t="s">
        <v>2306</v>
      </c>
      <c r="BR163" s="12" t="s">
        <v>2306</v>
      </c>
      <c r="BS163" s="9">
        <v>700000</v>
      </c>
      <c r="BT163" s="12" t="s">
        <v>2306</v>
      </c>
      <c r="BU163" s="12" t="s">
        <v>2306</v>
      </c>
      <c r="BV163" s="12" t="s">
        <v>2306</v>
      </c>
      <c r="BW163" s="12" t="s">
        <v>2306</v>
      </c>
      <c r="BX163" s="12" t="s">
        <v>2306</v>
      </c>
      <c r="BY163" s="12" t="s">
        <v>2306</v>
      </c>
      <c r="BZ163" s="12" t="s">
        <v>2306</v>
      </c>
      <c r="CA163" s="9">
        <v>1757632.16</v>
      </c>
      <c r="CB163" s="9">
        <v>107088</v>
      </c>
      <c r="CC163" s="9">
        <v>1016.2</v>
      </c>
      <c r="CD163" s="12" t="s">
        <v>2306</v>
      </c>
      <c r="CE163" s="9">
        <v>1082527.96</v>
      </c>
      <c r="CF163" s="12" t="s">
        <v>2306</v>
      </c>
      <c r="CG163" s="9">
        <v>567000</v>
      </c>
      <c r="CH163" s="12" t="s">
        <v>2306</v>
      </c>
      <c r="CI163" s="12" t="s">
        <v>2306</v>
      </c>
      <c r="CJ163" s="12" t="s">
        <v>2306</v>
      </c>
      <c r="CK163" s="12" t="s">
        <v>2306</v>
      </c>
      <c r="CL163" s="12" t="s">
        <v>2306</v>
      </c>
      <c r="CM163" s="12" t="s">
        <v>2306</v>
      </c>
      <c r="CN163" s="12" t="s">
        <v>2306</v>
      </c>
      <c r="CO163" s="12" t="s">
        <v>2306</v>
      </c>
      <c r="CP163" s="12" t="s">
        <v>2306</v>
      </c>
      <c r="CQ163" s="12" t="s">
        <v>2306</v>
      </c>
      <c r="CR163" s="12" t="s">
        <v>2306</v>
      </c>
      <c r="CS163" s="12" t="s">
        <v>2306</v>
      </c>
      <c r="CT163" s="12" t="s">
        <v>2306</v>
      </c>
      <c r="CU163" s="9">
        <v>2690200</v>
      </c>
      <c r="CV163" s="12" t="s">
        <v>2306</v>
      </c>
      <c r="CW163" s="12" t="s">
        <v>2306</v>
      </c>
      <c r="CX163" s="9">
        <v>2690200</v>
      </c>
      <c r="CY163" s="12" t="s">
        <v>2306</v>
      </c>
      <c r="CZ163" s="12" t="s">
        <v>2306</v>
      </c>
      <c r="DA163" s="12" t="s">
        <v>2306</v>
      </c>
      <c r="DB163" s="12" t="s">
        <v>2306</v>
      </c>
      <c r="DC163" s="12" t="s">
        <v>2306</v>
      </c>
      <c r="DD163" s="12" t="s">
        <v>2306</v>
      </c>
      <c r="DE163" s="12" t="s">
        <v>2306</v>
      </c>
      <c r="DF163" s="12" t="s">
        <v>2306</v>
      </c>
      <c r="DG163" s="12" t="s">
        <v>2306</v>
      </c>
      <c r="DH163" s="12" t="s">
        <v>2306</v>
      </c>
      <c r="DI163" s="12" t="s">
        <v>2306</v>
      </c>
      <c r="DJ163" s="17" t="s">
        <v>2306</v>
      </c>
    </row>
    <row r="164" s="1" customFormat="1" ht="15.4" customHeight="1" spans="1:114">
      <c r="A164" s="10" t="s">
        <v>3057</v>
      </c>
      <c r="B164" s="11"/>
      <c r="C164" s="11"/>
      <c r="D164" s="11" t="s">
        <v>2806</v>
      </c>
      <c r="E164" s="9">
        <v>3687138.04</v>
      </c>
      <c r="F164" s="9">
        <v>3385378.13</v>
      </c>
      <c r="G164" s="9">
        <v>3140922.38</v>
      </c>
      <c r="H164" s="9">
        <v>242255.75</v>
      </c>
      <c r="I164" s="9">
        <v>2200</v>
      </c>
      <c r="J164" s="12" t="s">
        <v>2306</v>
      </c>
      <c r="K164" s="12" t="s">
        <v>2306</v>
      </c>
      <c r="L164" s="12" t="s">
        <v>2306</v>
      </c>
      <c r="M164" s="12" t="s">
        <v>2306</v>
      </c>
      <c r="N164" s="12" t="s">
        <v>2306</v>
      </c>
      <c r="O164" s="12" t="s">
        <v>2306</v>
      </c>
      <c r="P164" s="12" t="s">
        <v>2306</v>
      </c>
      <c r="Q164" s="12" t="s">
        <v>2306</v>
      </c>
      <c r="R164" s="12" t="s">
        <v>2306</v>
      </c>
      <c r="S164" s="12" t="s">
        <v>2306</v>
      </c>
      <c r="T164" s="9">
        <v>130799.91</v>
      </c>
      <c r="U164" s="9">
        <v>8146</v>
      </c>
      <c r="V164" s="9">
        <v>100</v>
      </c>
      <c r="W164" s="12" t="s">
        <v>2306</v>
      </c>
      <c r="X164" s="12" t="s">
        <v>2306</v>
      </c>
      <c r="Y164" s="12" t="s">
        <v>2306</v>
      </c>
      <c r="Z164" s="12" t="s">
        <v>2306</v>
      </c>
      <c r="AA164" s="9">
        <v>9600</v>
      </c>
      <c r="AB164" s="12" t="s">
        <v>2306</v>
      </c>
      <c r="AC164" s="12" t="s">
        <v>2306</v>
      </c>
      <c r="AD164" s="9">
        <v>2227</v>
      </c>
      <c r="AE164" s="12" t="s">
        <v>2306</v>
      </c>
      <c r="AF164" s="9">
        <v>13311</v>
      </c>
      <c r="AG164" s="12" t="s">
        <v>2306</v>
      </c>
      <c r="AH164" s="12" t="s">
        <v>2306</v>
      </c>
      <c r="AI164" s="12" t="s">
        <v>2306</v>
      </c>
      <c r="AJ164" s="12" t="s">
        <v>2306</v>
      </c>
      <c r="AK164" s="12" t="s">
        <v>2306</v>
      </c>
      <c r="AL164" s="12" t="s">
        <v>2306</v>
      </c>
      <c r="AM164" s="12" t="s">
        <v>2306</v>
      </c>
      <c r="AN164" s="9">
        <v>38182.91</v>
      </c>
      <c r="AO164" s="12" t="s">
        <v>2306</v>
      </c>
      <c r="AP164" s="12" t="s">
        <v>2306</v>
      </c>
      <c r="AQ164" s="9">
        <v>23000</v>
      </c>
      <c r="AR164" s="9">
        <v>280</v>
      </c>
      <c r="AS164" s="9">
        <v>9970</v>
      </c>
      <c r="AT164" s="12" t="s">
        <v>2306</v>
      </c>
      <c r="AU164" s="9">
        <v>25983</v>
      </c>
      <c r="AV164" s="9">
        <v>170960</v>
      </c>
      <c r="AW164" s="12" t="s">
        <v>2306</v>
      </c>
      <c r="AX164" s="12" t="s">
        <v>2306</v>
      </c>
      <c r="AY164" s="12" t="s">
        <v>2306</v>
      </c>
      <c r="AZ164" s="12" t="s">
        <v>2306</v>
      </c>
      <c r="BA164" s="9">
        <v>170960</v>
      </c>
      <c r="BB164" s="12" t="s">
        <v>2306</v>
      </c>
      <c r="BC164" s="12" t="s">
        <v>2306</v>
      </c>
      <c r="BD164" s="12" t="s">
        <v>2306</v>
      </c>
      <c r="BE164" s="12" t="s">
        <v>2306</v>
      </c>
      <c r="BF164" s="12" t="s">
        <v>2306</v>
      </c>
      <c r="BG164" s="12" t="s">
        <v>2306</v>
      </c>
      <c r="BH164" s="12" t="s">
        <v>2306</v>
      </c>
      <c r="BI164" s="12" t="s">
        <v>2306</v>
      </c>
      <c r="BJ164" s="12" t="s">
        <v>2306</v>
      </c>
      <c r="BK164" s="12" t="s">
        <v>2306</v>
      </c>
      <c r="BL164" s="12" t="s">
        <v>2306</v>
      </c>
      <c r="BM164" s="12" t="s">
        <v>2306</v>
      </c>
      <c r="BN164" s="12" t="s">
        <v>2306</v>
      </c>
      <c r="BO164" s="12" t="s">
        <v>2306</v>
      </c>
      <c r="BP164" s="12" t="s">
        <v>2306</v>
      </c>
      <c r="BQ164" s="12" t="s">
        <v>2306</v>
      </c>
      <c r="BR164" s="12" t="s">
        <v>2306</v>
      </c>
      <c r="BS164" s="12" t="s">
        <v>2306</v>
      </c>
      <c r="BT164" s="12" t="s">
        <v>2306</v>
      </c>
      <c r="BU164" s="12" t="s">
        <v>2306</v>
      </c>
      <c r="BV164" s="12" t="s">
        <v>2306</v>
      </c>
      <c r="BW164" s="12" t="s">
        <v>2306</v>
      </c>
      <c r="BX164" s="12" t="s">
        <v>2306</v>
      </c>
      <c r="BY164" s="12" t="s">
        <v>2306</v>
      </c>
      <c r="BZ164" s="12" t="s">
        <v>2306</v>
      </c>
      <c r="CA164" s="12" t="s">
        <v>2306</v>
      </c>
      <c r="CB164" s="12" t="s">
        <v>2306</v>
      </c>
      <c r="CC164" s="12" t="s">
        <v>2306</v>
      </c>
      <c r="CD164" s="12" t="s">
        <v>2306</v>
      </c>
      <c r="CE164" s="12" t="s">
        <v>2306</v>
      </c>
      <c r="CF164" s="12" t="s">
        <v>2306</v>
      </c>
      <c r="CG164" s="12" t="s">
        <v>2306</v>
      </c>
      <c r="CH164" s="12" t="s">
        <v>2306</v>
      </c>
      <c r="CI164" s="12" t="s">
        <v>2306</v>
      </c>
      <c r="CJ164" s="12" t="s">
        <v>2306</v>
      </c>
      <c r="CK164" s="12" t="s">
        <v>2306</v>
      </c>
      <c r="CL164" s="12" t="s">
        <v>2306</v>
      </c>
      <c r="CM164" s="12" t="s">
        <v>2306</v>
      </c>
      <c r="CN164" s="12" t="s">
        <v>2306</v>
      </c>
      <c r="CO164" s="12" t="s">
        <v>2306</v>
      </c>
      <c r="CP164" s="12" t="s">
        <v>2306</v>
      </c>
      <c r="CQ164" s="12" t="s">
        <v>2306</v>
      </c>
      <c r="CR164" s="12" t="s">
        <v>2306</v>
      </c>
      <c r="CS164" s="12" t="s">
        <v>2306</v>
      </c>
      <c r="CT164" s="12" t="s">
        <v>2306</v>
      </c>
      <c r="CU164" s="12" t="s">
        <v>2306</v>
      </c>
      <c r="CV164" s="12" t="s">
        <v>2306</v>
      </c>
      <c r="CW164" s="12" t="s">
        <v>2306</v>
      </c>
      <c r="CX164" s="12" t="s">
        <v>2306</v>
      </c>
      <c r="CY164" s="12" t="s">
        <v>2306</v>
      </c>
      <c r="CZ164" s="12" t="s">
        <v>2306</v>
      </c>
      <c r="DA164" s="12" t="s">
        <v>2306</v>
      </c>
      <c r="DB164" s="12" t="s">
        <v>2306</v>
      </c>
      <c r="DC164" s="12" t="s">
        <v>2306</v>
      </c>
      <c r="DD164" s="12" t="s">
        <v>2306</v>
      </c>
      <c r="DE164" s="12" t="s">
        <v>2306</v>
      </c>
      <c r="DF164" s="12" t="s">
        <v>2306</v>
      </c>
      <c r="DG164" s="12" t="s">
        <v>2306</v>
      </c>
      <c r="DH164" s="12" t="s">
        <v>2306</v>
      </c>
      <c r="DI164" s="12" t="s">
        <v>2306</v>
      </c>
      <c r="DJ164" s="17" t="s">
        <v>2306</v>
      </c>
    </row>
    <row r="165" s="1" customFormat="1" ht="15.4" customHeight="1" spans="1:114">
      <c r="A165" s="10" t="s">
        <v>3058</v>
      </c>
      <c r="B165" s="11"/>
      <c r="C165" s="11"/>
      <c r="D165" s="11" t="s">
        <v>2808</v>
      </c>
      <c r="E165" s="9">
        <v>2229665.65</v>
      </c>
      <c r="F165" s="12" t="s">
        <v>2306</v>
      </c>
      <c r="G165" s="12" t="s">
        <v>2306</v>
      </c>
      <c r="H165" s="12" t="s">
        <v>2306</v>
      </c>
      <c r="I165" s="12" t="s">
        <v>2306</v>
      </c>
      <c r="J165" s="12" t="s">
        <v>2306</v>
      </c>
      <c r="K165" s="12" t="s">
        <v>2306</v>
      </c>
      <c r="L165" s="12" t="s">
        <v>2306</v>
      </c>
      <c r="M165" s="12" t="s">
        <v>2306</v>
      </c>
      <c r="N165" s="12" t="s">
        <v>2306</v>
      </c>
      <c r="O165" s="12" t="s">
        <v>2306</v>
      </c>
      <c r="P165" s="12" t="s">
        <v>2306</v>
      </c>
      <c r="Q165" s="12" t="s">
        <v>2306</v>
      </c>
      <c r="R165" s="12" t="s">
        <v>2306</v>
      </c>
      <c r="S165" s="12" t="s">
        <v>2306</v>
      </c>
      <c r="T165" s="9">
        <v>1924063.15</v>
      </c>
      <c r="U165" s="9">
        <v>356246.56</v>
      </c>
      <c r="V165" s="9">
        <v>132520.5</v>
      </c>
      <c r="W165" s="12" t="s">
        <v>2306</v>
      </c>
      <c r="X165" s="12" t="s">
        <v>2306</v>
      </c>
      <c r="Y165" s="12" t="s">
        <v>2306</v>
      </c>
      <c r="Z165" s="12" t="s">
        <v>2306</v>
      </c>
      <c r="AA165" s="12" t="s">
        <v>2306</v>
      </c>
      <c r="AB165" s="12" t="s">
        <v>2306</v>
      </c>
      <c r="AC165" s="9">
        <v>125689</v>
      </c>
      <c r="AD165" s="9">
        <v>519768</v>
      </c>
      <c r="AE165" s="12" t="s">
        <v>2306</v>
      </c>
      <c r="AF165" s="9">
        <v>402884.65</v>
      </c>
      <c r="AG165" s="9">
        <v>32659</v>
      </c>
      <c r="AH165" s="12" t="s">
        <v>2306</v>
      </c>
      <c r="AI165" s="12" t="s">
        <v>2306</v>
      </c>
      <c r="AJ165" s="12" t="s">
        <v>2306</v>
      </c>
      <c r="AK165" s="12" t="s">
        <v>2306</v>
      </c>
      <c r="AL165" s="12" t="s">
        <v>2306</v>
      </c>
      <c r="AM165" s="12" t="s">
        <v>2306</v>
      </c>
      <c r="AN165" s="9">
        <v>98652</v>
      </c>
      <c r="AO165" s="9">
        <v>129630</v>
      </c>
      <c r="AP165" s="12" t="s">
        <v>2306</v>
      </c>
      <c r="AQ165" s="12" t="s">
        <v>2306</v>
      </c>
      <c r="AR165" s="9">
        <v>50732.44</v>
      </c>
      <c r="AS165" s="12" t="s">
        <v>2306</v>
      </c>
      <c r="AT165" s="12" t="s">
        <v>2306</v>
      </c>
      <c r="AU165" s="9">
        <v>75281</v>
      </c>
      <c r="AV165" s="12" t="s">
        <v>2306</v>
      </c>
      <c r="AW165" s="12" t="s">
        <v>2306</v>
      </c>
      <c r="AX165" s="12" t="s">
        <v>2306</v>
      </c>
      <c r="AY165" s="12" t="s">
        <v>2306</v>
      </c>
      <c r="AZ165" s="12" t="s">
        <v>2306</v>
      </c>
      <c r="BA165" s="12" t="s">
        <v>2306</v>
      </c>
      <c r="BB165" s="12" t="s">
        <v>2306</v>
      </c>
      <c r="BC165" s="12" t="s">
        <v>2306</v>
      </c>
      <c r="BD165" s="12" t="s">
        <v>2306</v>
      </c>
      <c r="BE165" s="12" t="s">
        <v>2306</v>
      </c>
      <c r="BF165" s="12" t="s">
        <v>2306</v>
      </c>
      <c r="BG165" s="12" t="s">
        <v>2306</v>
      </c>
      <c r="BH165" s="12" t="s">
        <v>2306</v>
      </c>
      <c r="BI165" s="9">
        <v>5602.5</v>
      </c>
      <c r="BJ165" s="12" t="s">
        <v>2306</v>
      </c>
      <c r="BK165" s="9">
        <v>5602.5</v>
      </c>
      <c r="BL165" s="12" t="s">
        <v>2306</v>
      </c>
      <c r="BM165" s="12" t="s">
        <v>2306</v>
      </c>
      <c r="BN165" s="12" t="s">
        <v>2306</v>
      </c>
      <c r="BO165" s="12" t="s">
        <v>2306</v>
      </c>
      <c r="BP165" s="12" t="s">
        <v>2306</v>
      </c>
      <c r="BQ165" s="12" t="s">
        <v>2306</v>
      </c>
      <c r="BR165" s="12" t="s">
        <v>2306</v>
      </c>
      <c r="BS165" s="12" t="s">
        <v>2306</v>
      </c>
      <c r="BT165" s="12" t="s">
        <v>2306</v>
      </c>
      <c r="BU165" s="12" t="s">
        <v>2306</v>
      </c>
      <c r="BV165" s="12" t="s">
        <v>2306</v>
      </c>
      <c r="BW165" s="12" t="s">
        <v>2306</v>
      </c>
      <c r="BX165" s="12" t="s">
        <v>2306</v>
      </c>
      <c r="BY165" s="12" t="s">
        <v>2306</v>
      </c>
      <c r="BZ165" s="12" t="s">
        <v>2306</v>
      </c>
      <c r="CA165" s="9">
        <v>300000</v>
      </c>
      <c r="CB165" s="12" t="s">
        <v>2306</v>
      </c>
      <c r="CC165" s="12" t="s">
        <v>2306</v>
      </c>
      <c r="CD165" s="12" t="s">
        <v>2306</v>
      </c>
      <c r="CE165" s="9">
        <v>300000</v>
      </c>
      <c r="CF165" s="12" t="s">
        <v>2306</v>
      </c>
      <c r="CG165" s="12" t="s">
        <v>2306</v>
      </c>
      <c r="CH165" s="12" t="s">
        <v>2306</v>
      </c>
      <c r="CI165" s="12" t="s">
        <v>2306</v>
      </c>
      <c r="CJ165" s="12" t="s">
        <v>2306</v>
      </c>
      <c r="CK165" s="12" t="s">
        <v>2306</v>
      </c>
      <c r="CL165" s="12" t="s">
        <v>2306</v>
      </c>
      <c r="CM165" s="12" t="s">
        <v>2306</v>
      </c>
      <c r="CN165" s="12" t="s">
        <v>2306</v>
      </c>
      <c r="CO165" s="12" t="s">
        <v>2306</v>
      </c>
      <c r="CP165" s="12" t="s">
        <v>2306</v>
      </c>
      <c r="CQ165" s="12" t="s">
        <v>2306</v>
      </c>
      <c r="CR165" s="12" t="s">
        <v>2306</v>
      </c>
      <c r="CS165" s="12" t="s">
        <v>2306</v>
      </c>
      <c r="CT165" s="12" t="s">
        <v>2306</v>
      </c>
      <c r="CU165" s="12" t="s">
        <v>2306</v>
      </c>
      <c r="CV165" s="12" t="s">
        <v>2306</v>
      </c>
      <c r="CW165" s="12" t="s">
        <v>2306</v>
      </c>
      <c r="CX165" s="12" t="s">
        <v>2306</v>
      </c>
      <c r="CY165" s="12" t="s">
        <v>2306</v>
      </c>
      <c r="CZ165" s="12" t="s">
        <v>2306</v>
      </c>
      <c r="DA165" s="12" t="s">
        <v>2306</v>
      </c>
      <c r="DB165" s="12" t="s">
        <v>2306</v>
      </c>
      <c r="DC165" s="12" t="s">
        <v>2306</v>
      </c>
      <c r="DD165" s="12" t="s">
        <v>2306</v>
      </c>
      <c r="DE165" s="12" t="s">
        <v>2306</v>
      </c>
      <c r="DF165" s="12" t="s">
        <v>2306</v>
      </c>
      <c r="DG165" s="12" t="s">
        <v>2306</v>
      </c>
      <c r="DH165" s="12" t="s">
        <v>2306</v>
      </c>
      <c r="DI165" s="12" t="s">
        <v>2306</v>
      </c>
      <c r="DJ165" s="17" t="s">
        <v>2306</v>
      </c>
    </row>
    <row r="166" s="1" customFormat="1" ht="15.4" customHeight="1" spans="1:114">
      <c r="A166" s="10" t="s">
        <v>3059</v>
      </c>
      <c r="B166" s="11"/>
      <c r="C166" s="11"/>
      <c r="D166" s="11" t="s">
        <v>2824</v>
      </c>
      <c r="E166" s="9">
        <v>5781786.01</v>
      </c>
      <c r="F166" s="9">
        <v>5714920.01</v>
      </c>
      <c r="G166" s="9">
        <v>3730417</v>
      </c>
      <c r="H166" s="9">
        <v>356256</v>
      </c>
      <c r="I166" s="9">
        <v>25625</v>
      </c>
      <c r="J166" s="9">
        <v>7952</v>
      </c>
      <c r="K166" s="9">
        <v>65289</v>
      </c>
      <c r="L166" s="9">
        <v>569718.3</v>
      </c>
      <c r="M166" s="9">
        <v>266647.68</v>
      </c>
      <c r="N166" s="9">
        <v>265925.44</v>
      </c>
      <c r="O166" s="12" t="s">
        <v>2306</v>
      </c>
      <c r="P166" s="9">
        <v>46107.48</v>
      </c>
      <c r="Q166" s="9">
        <v>380982.11</v>
      </c>
      <c r="R166" s="12" t="s">
        <v>2306</v>
      </c>
      <c r="S166" s="12" t="s">
        <v>2306</v>
      </c>
      <c r="T166" s="9">
        <v>51314</v>
      </c>
      <c r="U166" s="9">
        <v>51314</v>
      </c>
      <c r="V166" s="12" t="s">
        <v>2306</v>
      </c>
      <c r="W166" s="12" t="s">
        <v>2306</v>
      </c>
      <c r="X166" s="12" t="s">
        <v>2306</v>
      </c>
      <c r="Y166" s="12" t="s">
        <v>2306</v>
      </c>
      <c r="Z166" s="12" t="s">
        <v>2306</v>
      </c>
      <c r="AA166" s="12" t="s">
        <v>2306</v>
      </c>
      <c r="AB166" s="12" t="s">
        <v>2306</v>
      </c>
      <c r="AC166" s="12" t="s">
        <v>2306</v>
      </c>
      <c r="AD166" s="12" t="s">
        <v>2306</v>
      </c>
      <c r="AE166" s="12" t="s">
        <v>2306</v>
      </c>
      <c r="AF166" s="12" t="s">
        <v>2306</v>
      </c>
      <c r="AG166" s="12" t="s">
        <v>2306</v>
      </c>
      <c r="AH166" s="12" t="s">
        <v>2306</v>
      </c>
      <c r="AI166" s="12" t="s">
        <v>2306</v>
      </c>
      <c r="AJ166" s="12" t="s">
        <v>2306</v>
      </c>
      <c r="AK166" s="12" t="s">
        <v>2306</v>
      </c>
      <c r="AL166" s="12" t="s">
        <v>2306</v>
      </c>
      <c r="AM166" s="12" t="s">
        <v>2306</v>
      </c>
      <c r="AN166" s="12" t="s">
        <v>2306</v>
      </c>
      <c r="AO166" s="12" t="s">
        <v>2306</v>
      </c>
      <c r="AP166" s="12" t="s">
        <v>2306</v>
      </c>
      <c r="AQ166" s="12" t="s">
        <v>2306</v>
      </c>
      <c r="AR166" s="12" t="s">
        <v>2306</v>
      </c>
      <c r="AS166" s="12" t="s">
        <v>2306</v>
      </c>
      <c r="AT166" s="12" t="s">
        <v>2306</v>
      </c>
      <c r="AU166" s="12" t="s">
        <v>2306</v>
      </c>
      <c r="AV166" s="9">
        <v>15552</v>
      </c>
      <c r="AW166" s="12" t="s">
        <v>2306</v>
      </c>
      <c r="AX166" s="12" t="s">
        <v>2306</v>
      </c>
      <c r="AY166" s="12" t="s">
        <v>2306</v>
      </c>
      <c r="AZ166" s="12" t="s">
        <v>2306</v>
      </c>
      <c r="BA166" s="9">
        <v>15552</v>
      </c>
      <c r="BB166" s="12" t="s">
        <v>2306</v>
      </c>
      <c r="BC166" s="12" t="s">
        <v>2306</v>
      </c>
      <c r="BD166" s="12" t="s">
        <v>2306</v>
      </c>
      <c r="BE166" s="12" t="s">
        <v>2306</v>
      </c>
      <c r="BF166" s="12" t="s">
        <v>2306</v>
      </c>
      <c r="BG166" s="12" t="s">
        <v>2306</v>
      </c>
      <c r="BH166" s="12" t="s">
        <v>2306</v>
      </c>
      <c r="BI166" s="12" t="s">
        <v>2306</v>
      </c>
      <c r="BJ166" s="12" t="s">
        <v>2306</v>
      </c>
      <c r="BK166" s="12" t="s">
        <v>2306</v>
      </c>
      <c r="BL166" s="12" t="s">
        <v>2306</v>
      </c>
      <c r="BM166" s="12" t="s">
        <v>2306</v>
      </c>
      <c r="BN166" s="12" t="s">
        <v>2306</v>
      </c>
      <c r="BO166" s="12" t="s">
        <v>2306</v>
      </c>
      <c r="BP166" s="12" t="s">
        <v>2306</v>
      </c>
      <c r="BQ166" s="12" t="s">
        <v>2306</v>
      </c>
      <c r="BR166" s="12" t="s">
        <v>2306</v>
      </c>
      <c r="BS166" s="12" t="s">
        <v>2306</v>
      </c>
      <c r="BT166" s="12" t="s">
        <v>2306</v>
      </c>
      <c r="BU166" s="12" t="s">
        <v>2306</v>
      </c>
      <c r="BV166" s="12" t="s">
        <v>2306</v>
      </c>
      <c r="BW166" s="12" t="s">
        <v>2306</v>
      </c>
      <c r="BX166" s="12" t="s">
        <v>2306</v>
      </c>
      <c r="BY166" s="12" t="s">
        <v>2306</v>
      </c>
      <c r="BZ166" s="12" t="s">
        <v>2306</v>
      </c>
      <c r="CA166" s="12" t="s">
        <v>2306</v>
      </c>
      <c r="CB166" s="12" t="s">
        <v>2306</v>
      </c>
      <c r="CC166" s="12" t="s">
        <v>2306</v>
      </c>
      <c r="CD166" s="12" t="s">
        <v>2306</v>
      </c>
      <c r="CE166" s="12" t="s">
        <v>2306</v>
      </c>
      <c r="CF166" s="12" t="s">
        <v>2306</v>
      </c>
      <c r="CG166" s="12" t="s">
        <v>2306</v>
      </c>
      <c r="CH166" s="12" t="s">
        <v>2306</v>
      </c>
      <c r="CI166" s="12" t="s">
        <v>2306</v>
      </c>
      <c r="CJ166" s="12" t="s">
        <v>2306</v>
      </c>
      <c r="CK166" s="12" t="s">
        <v>2306</v>
      </c>
      <c r="CL166" s="12" t="s">
        <v>2306</v>
      </c>
      <c r="CM166" s="12" t="s">
        <v>2306</v>
      </c>
      <c r="CN166" s="12" t="s">
        <v>2306</v>
      </c>
      <c r="CO166" s="12" t="s">
        <v>2306</v>
      </c>
      <c r="CP166" s="12" t="s">
        <v>2306</v>
      </c>
      <c r="CQ166" s="12" t="s">
        <v>2306</v>
      </c>
      <c r="CR166" s="12" t="s">
        <v>2306</v>
      </c>
      <c r="CS166" s="12" t="s">
        <v>2306</v>
      </c>
      <c r="CT166" s="12" t="s">
        <v>2306</v>
      </c>
      <c r="CU166" s="12" t="s">
        <v>2306</v>
      </c>
      <c r="CV166" s="12" t="s">
        <v>2306</v>
      </c>
      <c r="CW166" s="12" t="s">
        <v>2306</v>
      </c>
      <c r="CX166" s="12" t="s">
        <v>2306</v>
      </c>
      <c r="CY166" s="12" t="s">
        <v>2306</v>
      </c>
      <c r="CZ166" s="12" t="s">
        <v>2306</v>
      </c>
      <c r="DA166" s="12" t="s">
        <v>2306</v>
      </c>
      <c r="DB166" s="12" t="s">
        <v>2306</v>
      </c>
      <c r="DC166" s="12" t="s">
        <v>2306</v>
      </c>
      <c r="DD166" s="12" t="s">
        <v>2306</v>
      </c>
      <c r="DE166" s="12" t="s">
        <v>2306</v>
      </c>
      <c r="DF166" s="12" t="s">
        <v>2306</v>
      </c>
      <c r="DG166" s="12" t="s">
        <v>2306</v>
      </c>
      <c r="DH166" s="12" t="s">
        <v>2306</v>
      </c>
      <c r="DI166" s="12" t="s">
        <v>2306</v>
      </c>
      <c r="DJ166" s="17" t="s">
        <v>2306</v>
      </c>
    </row>
    <row r="167" s="1" customFormat="1" ht="15.4" customHeight="1" spans="1:114">
      <c r="A167" s="10" t="s">
        <v>3060</v>
      </c>
      <c r="B167" s="11"/>
      <c r="C167" s="11"/>
      <c r="D167" s="11" t="s">
        <v>3061</v>
      </c>
      <c r="E167" s="9">
        <v>811379.15</v>
      </c>
      <c r="F167" s="9">
        <v>660161.65</v>
      </c>
      <c r="G167" s="9">
        <v>450408</v>
      </c>
      <c r="H167" s="9">
        <v>1980</v>
      </c>
      <c r="I167" s="9">
        <v>3300</v>
      </c>
      <c r="J167" s="12" t="s">
        <v>2306</v>
      </c>
      <c r="K167" s="9">
        <v>34607.4</v>
      </c>
      <c r="L167" s="9">
        <v>73520</v>
      </c>
      <c r="M167" s="12" t="s">
        <v>2306</v>
      </c>
      <c r="N167" s="9">
        <v>38745.96</v>
      </c>
      <c r="O167" s="12" t="s">
        <v>2306</v>
      </c>
      <c r="P167" s="9">
        <v>5054.57</v>
      </c>
      <c r="Q167" s="9">
        <v>52545.72</v>
      </c>
      <c r="R167" s="12" t="s">
        <v>2306</v>
      </c>
      <c r="S167" s="12" t="s">
        <v>2306</v>
      </c>
      <c r="T167" s="9">
        <v>99953.5</v>
      </c>
      <c r="U167" s="9">
        <v>90705</v>
      </c>
      <c r="V167" s="9">
        <v>2960.5</v>
      </c>
      <c r="W167" s="12" t="s">
        <v>2306</v>
      </c>
      <c r="X167" s="12" t="s">
        <v>2306</v>
      </c>
      <c r="Y167" s="12" t="s">
        <v>2306</v>
      </c>
      <c r="Z167" s="12" t="s">
        <v>2306</v>
      </c>
      <c r="AA167" s="12" t="s">
        <v>2306</v>
      </c>
      <c r="AB167" s="12" t="s">
        <v>2306</v>
      </c>
      <c r="AC167" s="12" t="s">
        <v>2306</v>
      </c>
      <c r="AD167" s="12" t="s">
        <v>2306</v>
      </c>
      <c r="AE167" s="12" t="s">
        <v>2306</v>
      </c>
      <c r="AF167" s="12" t="s">
        <v>2306</v>
      </c>
      <c r="AG167" s="12" t="s">
        <v>2306</v>
      </c>
      <c r="AH167" s="12" t="s">
        <v>2306</v>
      </c>
      <c r="AI167" s="12" t="s">
        <v>2306</v>
      </c>
      <c r="AJ167" s="12" t="s">
        <v>2306</v>
      </c>
      <c r="AK167" s="12" t="s">
        <v>2306</v>
      </c>
      <c r="AL167" s="12" t="s">
        <v>2306</v>
      </c>
      <c r="AM167" s="12" t="s">
        <v>2306</v>
      </c>
      <c r="AN167" s="12" t="s">
        <v>2306</v>
      </c>
      <c r="AO167" s="12" t="s">
        <v>2306</v>
      </c>
      <c r="AP167" s="9">
        <v>6288</v>
      </c>
      <c r="AQ167" s="12" t="s">
        <v>2306</v>
      </c>
      <c r="AR167" s="12" t="s">
        <v>2306</v>
      </c>
      <c r="AS167" s="12" t="s">
        <v>2306</v>
      </c>
      <c r="AT167" s="12" t="s">
        <v>2306</v>
      </c>
      <c r="AU167" s="12" t="s">
        <v>2306</v>
      </c>
      <c r="AV167" s="9">
        <v>51264</v>
      </c>
      <c r="AW167" s="12" t="s">
        <v>2306</v>
      </c>
      <c r="AX167" s="9">
        <v>46080</v>
      </c>
      <c r="AY167" s="12" t="s">
        <v>2306</v>
      </c>
      <c r="AZ167" s="12" t="s">
        <v>2306</v>
      </c>
      <c r="BA167" s="9">
        <v>5184</v>
      </c>
      <c r="BB167" s="12" t="s">
        <v>2306</v>
      </c>
      <c r="BC167" s="12" t="s">
        <v>2306</v>
      </c>
      <c r="BD167" s="12" t="s">
        <v>2306</v>
      </c>
      <c r="BE167" s="12" t="s">
        <v>2306</v>
      </c>
      <c r="BF167" s="12" t="s">
        <v>2306</v>
      </c>
      <c r="BG167" s="12" t="s">
        <v>2306</v>
      </c>
      <c r="BH167" s="12" t="s">
        <v>2306</v>
      </c>
      <c r="BI167" s="12" t="s">
        <v>2306</v>
      </c>
      <c r="BJ167" s="12" t="s">
        <v>2306</v>
      </c>
      <c r="BK167" s="12" t="s">
        <v>2306</v>
      </c>
      <c r="BL167" s="12" t="s">
        <v>2306</v>
      </c>
      <c r="BM167" s="12" t="s">
        <v>2306</v>
      </c>
      <c r="BN167" s="12" t="s">
        <v>2306</v>
      </c>
      <c r="BO167" s="12" t="s">
        <v>2306</v>
      </c>
      <c r="BP167" s="12" t="s">
        <v>2306</v>
      </c>
      <c r="BQ167" s="12" t="s">
        <v>2306</v>
      </c>
      <c r="BR167" s="12" t="s">
        <v>2306</v>
      </c>
      <c r="BS167" s="12" t="s">
        <v>2306</v>
      </c>
      <c r="BT167" s="12" t="s">
        <v>2306</v>
      </c>
      <c r="BU167" s="12" t="s">
        <v>2306</v>
      </c>
      <c r="BV167" s="12" t="s">
        <v>2306</v>
      </c>
      <c r="BW167" s="12" t="s">
        <v>2306</v>
      </c>
      <c r="BX167" s="12" t="s">
        <v>2306</v>
      </c>
      <c r="BY167" s="12" t="s">
        <v>2306</v>
      </c>
      <c r="BZ167" s="12" t="s">
        <v>2306</v>
      </c>
      <c r="CA167" s="12" t="s">
        <v>2306</v>
      </c>
      <c r="CB167" s="12" t="s">
        <v>2306</v>
      </c>
      <c r="CC167" s="12" t="s">
        <v>2306</v>
      </c>
      <c r="CD167" s="12" t="s">
        <v>2306</v>
      </c>
      <c r="CE167" s="12" t="s">
        <v>2306</v>
      </c>
      <c r="CF167" s="12" t="s">
        <v>2306</v>
      </c>
      <c r="CG167" s="12" t="s">
        <v>2306</v>
      </c>
      <c r="CH167" s="12" t="s">
        <v>2306</v>
      </c>
      <c r="CI167" s="12" t="s">
        <v>2306</v>
      </c>
      <c r="CJ167" s="12" t="s">
        <v>2306</v>
      </c>
      <c r="CK167" s="12" t="s">
        <v>2306</v>
      </c>
      <c r="CL167" s="12" t="s">
        <v>2306</v>
      </c>
      <c r="CM167" s="12" t="s">
        <v>2306</v>
      </c>
      <c r="CN167" s="12" t="s">
        <v>2306</v>
      </c>
      <c r="CO167" s="12" t="s">
        <v>2306</v>
      </c>
      <c r="CP167" s="12" t="s">
        <v>2306</v>
      </c>
      <c r="CQ167" s="12" t="s">
        <v>2306</v>
      </c>
      <c r="CR167" s="12" t="s">
        <v>2306</v>
      </c>
      <c r="CS167" s="12" t="s">
        <v>2306</v>
      </c>
      <c r="CT167" s="12" t="s">
        <v>2306</v>
      </c>
      <c r="CU167" s="12" t="s">
        <v>2306</v>
      </c>
      <c r="CV167" s="12" t="s">
        <v>2306</v>
      </c>
      <c r="CW167" s="12" t="s">
        <v>2306</v>
      </c>
      <c r="CX167" s="12" t="s">
        <v>2306</v>
      </c>
      <c r="CY167" s="12" t="s">
        <v>2306</v>
      </c>
      <c r="CZ167" s="12" t="s">
        <v>2306</v>
      </c>
      <c r="DA167" s="12" t="s">
        <v>2306</v>
      </c>
      <c r="DB167" s="12" t="s">
        <v>2306</v>
      </c>
      <c r="DC167" s="12" t="s">
        <v>2306</v>
      </c>
      <c r="DD167" s="12" t="s">
        <v>2306</v>
      </c>
      <c r="DE167" s="12" t="s">
        <v>2306</v>
      </c>
      <c r="DF167" s="12" t="s">
        <v>2306</v>
      </c>
      <c r="DG167" s="12" t="s">
        <v>2306</v>
      </c>
      <c r="DH167" s="12" t="s">
        <v>2306</v>
      </c>
      <c r="DI167" s="12" t="s">
        <v>2306</v>
      </c>
      <c r="DJ167" s="17" t="s">
        <v>2306</v>
      </c>
    </row>
    <row r="168" s="1" customFormat="1" ht="15.4" customHeight="1" spans="1:114">
      <c r="A168" s="10" t="s">
        <v>3062</v>
      </c>
      <c r="B168" s="11"/>
      <c r="C168" s="11"/>
      <c r="D168" s="11" t="s">
        <v>3063</v>
      </c>
      <c r="E168" s="9">
        <v>562950.51</v>
      </c>
      <c r="F168" s="12" t="s">
        <v>2306</v>
      </c>
      <c r="G168" s="12" t="s">
        <v>2306</v>
      </c>
      <c r="H168" s="12" t="s">
        <v>2306</v>
      </c>
      <c r="I168" s="12" t="s">
        <v>2306</v>
      </c>
      <c r="J168" s="12" t="s">
        <v>2306</v>
      </c>
      <c r="K168" s="12" t="s">
        <v>2306</v>
      </c>
      <c r="L168" s="12" t="s">
        <v>2306</v>
      </c>
      <c r="M168" s="12" t="s">
        <v>2306</v>
      </c>
      <c r="N168" s="12" t="s">
        <v>2306</v>
      </c>
      <c r="O168" s="12" t="s">
        <v>2306</v>
      </c>
      <c r="P168" s="12" t="s">
        <v>2306</v>
      </c>
      <c r="Q168" s="12" t="s">
        <v>2306</v>
      </c>
      <c r="R168" s="12" t="s">
        <v>2306</v>
      </c>
      <c r="S168" s="12" t="s">
        <v>2306</v>
      </c>
      <c r="T168" s="9">
        <v>562950.51</v>
      </c>
      <c r="U168" s="9">
        <v>79563</v>
      </c>
      <c r="V168" s="9">
        <v>25625</v>
      </c>
      <c r="W168" s="12" t="s">
        <v>2306</v>
      </c>
      <c r="X168" s="12" t="s">
        <v>2306</v>
      </c>
      <c r="Y168" s="9">
        <v>3256</v>
      </c>
      <c r="Z168" s="9">
        <v>28956</v>
      </c>
      <c r="AA168" s="9">
        <v>15628</v>
      </c>
      <c r="AB168" s="12" t="s">
        <v>2306</v>
      </c>
      <c r="AC168" s="12" t="s">
        <v>2306</v>
      </c>
      <c r="AD168" s="9">
        <v>89652</v>
      </c>
      <c r="AE168" s="12" t="s">
        <v>2306</v>
      </c>
      <c r="AF168" s="9">
        <v>76752.25</v>
      </c>
      <c r="AG168" s="9">
        <v>5689</v>
      </c>
      <c r="AH168" s="12" t="s">
        <v>2306</v>
      </c>
      <c r="AI168" s="9">
        <v>8560</v>
      </c>
      <c r="AJ168" s="9">
        <v>530</v>
      </c>
      <c r="AK168" s="9">
        <v>65792</v>
      </c>
      <c r="AL168" s="12" t="s">
        <v>2306</v>
      </c>
      <c r="AM168" s="12" t="s">
        <v>2306</v>
      </c>
      <c r="AN168" s="9">
        <v>136571.26</v>
      </c>
      <c r="AO168" s="9">
        <v>9852</v>
      </c>
      <c r="AP168" s="12" t="s">
        <v>2306</v>
      </c>
      <c r="AQ168" s="12" t="s">
        <v>2306</v>
      </c>
      <c r="AR168" s="9">
        <v>12568</v>
      </c>
      <c r="AS168" s="12" t="s">
        <v>2306</v>
      </c>
      <c r="AT168" s="12" t="s">
        <v>2306</v>
      </c>
      <c r="AU168" s="9">
        <v>3956</v>
      </c>
      <c r="AV168" s="12" t="s">
        <v>2306</v>
      </c>
      <c r="AW168" s="12" t="s">
        <v>2306</v>
      </c>
      <c r="AX168" s="12" t="s">
        <v>2306</v>
      </c>
      <c r="AY168" s="12" t="s">
        <v>2306</v>
      </c>
      <c r="AZ168" s="12" t="s">
        <v>2306</v>
      </c>
      <c r="BA168" s="12" t="s">
        <v>2306</v>
      </c>
      <c r="BB168" s="12" t="s">
        <v>2306</v>
      </c>
      <c r="BC168" s="12" t="s">
        <v>2306</v>
      </c>
      <c r="BD168" s="12" t="s">
        <v>2306</v>
      </c>
      <c r="BE168" s="12" t="s">
        <v>2306</v>
      </c>
      <c r="BF168" s="12" t="s">
        <v>2306</v>
      </c>
      <c r="BG168" s="12" t="s">
        <v>2306</v>
      </c>
      <c r="BH168" s="12" t="s">
        <v>2306</v>
      </c>
      <c r="BI168" s="12" t="s">
        <v>2306</v>
      </c>
      <c r="BJ168" s="12" t="s">
        <v>2306</v>
      </c>
      <c r="BK168" s="12" t="s">
        <v>2306</v>
      </c>
      <c r="BL168" s="12" t="s">
        <v>2306</v>
      </c>
      <c r="BM168" s="12" t="s">
        <v>2306</v>
      </c>
      <c r="BN168" s="12" t="s">
        <v>2306</v>
      </c>
      <c r="BO168" s="12" t="s">
        <v>2306</v>
      </c>
      <c r="BP168" s="12" t="s">
        <v>2306</v>
      </c>
      <c r="BQ168" s="12" t="s">
        <v>2306</v>
      </c>
      <c r="BR168" s="12" t="s">
        <v>2306</v>
      </c>
      <c r="BS168" s="12" t="s">
        <v>2306</v>
      </c>
      <c r="BT168" s="12" t="s">
        <v>2306</v>
      </c>
      <c r="BU168" s="12" t="s">
        <v>2306</v>
      </c>
      <c r="BV168" s="12" t="s">
        <v>2306</v>
      </c>
      <c r="BW168" s="12" t="s">
        <v>2306</v>
      </c>
      <c r="BX168" s="12" t="s">
        <v>2306</v>
      </c>
      <c r="BY168" s="12" t="s">
        <v>2306</v>
      </c>
      <c r="BZ168" s="12" t="s">
        <v>2306</v>
      </c>
      <c r="CA168" s="12" t="s">
        <v>2306</v>
      </c>
      <c r="CB168" s="12" t="s">
        <v>2306</v>
      </c>
      <c r="CC168" s="12" t="s">
        <v>2306</v>
      </c>
      <c r="CD168" s="12" t="s">
        <v>2306</v>
      </c>
      <c r="CE168" s="12" t="s">
        <v>2306</v>
      </c>
      <c r="CF168" s="12" t="s">
        <v>2306</v>
      </c>
      <c r="CG168" s="12" t="s">
        <v>2306</v>
      </c>
      <c r="CH168" s="12" t="s">
        <v>2306</v>
      </c>
      <c r="CI168" s="12" t="s">
        <v>2306</v>
      </c>
      <c r="CJ168" s="12" t="s">
        <v>2306</v>
      </c>
      <c r="CK168" s="12" t="s">
        <v>2306</v>
      </c>
      <c r="CL168" s="12" t="s">
        <v>2306</v>
      </c>
      <c r="CM168" s="12" t="s">
        <v>2306</v>
      </c>
      <c r="CN168" s="12" t="s">
        <v>2306</v>
      </c>
      <c r="CO168" s="12" t="s">
        <v>2306</v>
      </c>
      <c r="CP168" s="12" t="s">
        <v>2306</v>
      </c>
      <c r="CQ168" s="12" t="s">
        <v>2306</v>
      </c>
      <c r="CR168" s="12" t="s">
        <v>2306</v>
      </c>
      <c r="CS168" s="12" t="s">
        <v>2306</v>
      </c>
      <c r="CT168" s="12" t="s">
        <v>2306</v>
      </c>
      <c r="CU168" s="12" t="s">
        <v>2306</v>
      </c>
      <c r="CV168" s="12" t="s">
        <v>2306</v>
      </c>
      <c r="CW168" s="12" t="s">
        <v>2306</v>
      </c>
      <c r="CX168" s="12" t="s">
        <v>2306</v>
      </c>
      <c r="CY168" s="12" t="s">
        <v>2306</v>
      </c>
      <c r="CZ168" s="12" t="s">
        <v>2306</v>
      </c>
      <c r="DA168" s="12" t="s">
        <v>2306</v>
      </c>
      <c r="DB168" s="12" t="s">
        <v>2306</v>
      </c>
      <c r="DC168" s="12" t="s">
        <v>2306</v>
      </c>
      <c r="DD168" s="12" t="s">
        <v>2306</v>
      </c>
      <c r="DE168" s="12" t="s">
        <v>2306</v>
      </c>
      <c r="DF168" s="12" t="s">
        <v>2306</v>
      </c>
      <c r="DG168" s="12" t="s">
        <v>2306</v>
      </c>
      <c r="DH168" s="12" t="s">
        <v>2306</v>
      </c>
      <c r="DI168" s="12" t="s">
        <v>2306</v>
      </c>
      <c r="DJ168" s="17" t="s">
        <v>2306</v>
      </c>
    </row>
    <row r="169" s="1" customFormat="1" ht="15.4" customHeight="1" spans="1:114">
      <c r="A169" s="10" t="s">
        <v>3064</v>
      </c>
      <c r="B169" s="11"/>
      <c r="C169" s="11"/>
      <c r="D169" s="11" t="s">
        <v>3065</v>
      </c>
      <c r="E169" s="9">
        <v>1321410.76</v>
      </c>
      <c r="F169" s="9">
        <v>934897.3</v>
      </c>
      <c r="G169" s="9">
        <v>609505</v>
      </c>
      <c r="H169" s="9">
        <v>22473</v>
      </c>
      <c r="I169" s="9">
        <v>900</v>
      </c>
      <c r="J169" s="9">
        <v>42924</v>
      </c>
      <c r="K169" s="12" t="s">
        <v>2306</v>
      </c>
      <c r="L169" s="9">
        <v>110079.92</v>
      </c>
      <c r="M169" s="12" t="s">
        <v>2306</v>
      </c>
      <c r="N169" s="9">
        <v>57105.9</v>
      </c>
      <c r="O169" s="12" t="s">
        <v>2306</v>
      </c>
      <c r="P169" s="9">
        <v>7496.32</v>
      </c>
      <c r="Q169" s="9">
        <v>84413.16</v>
      </c>
      <c r="R169" s="12" t="s">
        <v>2306</v>
      </c>
      <c r="S169" s="12" t="s">
        <v>2306</v>
      </c>
      <c r="T169" s="9">
        <v>306497.46</v>
      </c>
      <c r="U169" s="9">
        <v>259195.46</v>
      </c>
      <c r="V169" s="12" t="s">
        <v>2306</v>
      </c>
      <c r="W169" s="12" t="s">
        <v>2306</v>
      </c>
      <c r="X169" s="12" t="s">
        <v>2306</v>
      </c>
      <c r="Y169" s="12" t="s">
        <v>2306</v>
      </c>
      <c r="Z169" s="12" t="s">
        <v>2306</v>
      </c>
      <c r="AA169" s="12" t="s">
        <v>2306</v>
      </c>
      <c r="AB169" s="9">
        <v>851</v>
      </c>
      <c r="AC169" s="12" t="s">
        <v>2306</v>
      </c>
      <c r="AD169" s="12" t="s">
        <v>2306</v>
      </c>
      <c r="AE169" s="12" t="s">
        <v>2306</v>
      </c>
      <c r="AF169" s="12" t="s">
        <v>2306</v>
      </c>
      <c r="AG169" s="12" t="s">
        <v>2306</v>
      </c>
      <c r="AH169" s="12" t="s">
        <v>2306</v>
      </c>
      <c r="AI169" s="12" t="s">
        <v>2306</v>
      </c>
      <c r="AJ169" s="12" t="s">
        <v>2306</v>
      </c>
      <c r="AK169" s="12" t="s">
        <v>2306</v>
      </c>
      <c r="AL169" s="12" t="s">
        <v>2306</v>
      </c>
      <c r="AM169" s="12" t="s">
        <v>2306</v>
      </c>
      <c r="AN169" s="12" t="s">
        <v>2306</v>
      </c>
      <c r="AO169" s="12" t="s">
        <v>2306</v>
      </c>
      <c r="AP169" s="9">
        <v>4128</v>
      </c>
      <c r="AQ169" s="9">
        <v>13723</v>
      </c>
      <c r="AR169" s="9">
        <v>20000</v>
      </c>
      <c r="AS169" s="12" t="s">
        <v>2306</v>
      </c>
      <c r="AT169" s="12" t="s">
        <v>2306</v>
      </c>
      <c r="AU169" s="9">
        <v>8600</v>
      </c>
      <c r="AV169" s="9">
        <v>80016</v>
      </c>
      <c r="AW169" s="12" t="s">
        <v>2306</v>
      </c>
      <c r="AX169" s="12" t="s">
        <v>2306</v>
      </c>
      <c r="AY169" s="12" t="s">
        <v>2306</v>
      </c>
      <c r="AZ169" s="9">
        <v>74400</v>
      </c>
      <c r="BA169" s="9">
        <v>5616</v>
      </c>
      <c r="BB169" s="12" t="s">
        <v>2306</v>
      </c>
      <c r="BC169" s="12" t="s">
        <v>2306</v>
      </c>
      <c r="BD169" s="12" t="s">
        <v>2306</v>
      </c>
      <c r="BE169" s="12" t="s">
        <v>2306</v>
      </c>
      <c r="BF169" s="12" t="s">
        <v>2306</v>
      </c>
      <c r="BG169" s="12" t="s">
        <v>2306</v>
      </c>
      <c r="BH169" s="12" t="s">
        <v>2306</v>
      </c>
      <c r="BI169" s="12" t="s">
        <v>2306</v>
      </c>
      <c r="BJ169" s="12" t="s">
        <v>2306</v>
      </c>
      <c r="BK169" s="12" t="s">
        <v>2306</v>
      </c>
      <c r="BL169" s="12" t="s">
        <v>2306</v>
      </c>
      <c r="BM169" s="12" t="s">
        <v>2306</v>
      </c>
      <c r="BN169" s="12" t="s">
        <v>2306</v>
      </c>
      <c r="BO169" s="12" t="s">
        <v>2306</v>
      </c>
      <c r="BP169" s="12" t="s">
        <v>2306</v>
      </c>
      <c r="BQ169" s="12" t="s">
        <v>2306</v>
      </c>
      <c r="BR169" s="12" t="s">
        <v>2306</v>
      </c>
      <c r="BS169" s="12" t="s">
        <v>2306</v>
      </c>
      <c r="BT169" s="12" t="s">
        <v>2306</v>
      </c>
      <c r="BU169" s="12" t="s">
        <v>2306</v>
      </c>
      <c r="BV169" s="12" t="s">
        <v>2306</v>
      </c>
      <c r="BW169" s="12" t="s">
        <v>2306</v>
      </c>
      <c r="BX169" s="12" t="s">
        <v>2306</v>
      </c>
      <c r="BY169" s="12" t="s">
        <v>2306</v>
      </c>
      <c r="BZ169" s="12" t="s">
        <v>2306</v>
      </c>
      <c r="CA169" s="12" t="s">
        <v>2306</v>
      </c>
      <c r="CB169" s="12" t="s">
        <v>2306</v>
      </c>
      <c r="CC169" s="12" t="s">
        <v>2306</v>
      </c>
      <c r="CD169" s="12" t="s">
        <v>2306</v>
      </c>
      <c r="CE169" s="12" t="s">
        <v>2306</v>
      </c>
      <c r="CF169" s="12" t="s">
        <v>2306</v>
      </c>
      <c r="CG169" s="12" t="s">
        <v>2306</v>
      </c>
      <c r="CH169" s="12" t="s">
        <v>2306</v>
      </c>
      <c r="CI169" s="12" t="s">
        <v>2306</v>
      </c>
      <c r="CJ169" s="12" t="s">
        <v>2306</v>
      </c>
      <c r="CK169" s="12" t="s">
        <v>2306</v>
      </c>
      <c r="CL169" s="12" t="s">
        <v>2306</v>
      </c>
      <c r="CM169" s="12" t="s">
        <v>2306</v>
      </c>
      <c r="CN169" s="12" t="s">
        <v>2306</v>
      </c>
      <c r="CO169" s="12" t="s">
        <v>2306</v>
      </c>
      <c r="CP169" s="12" t="s">
        <v>2306</v>
      </c>
      <c r="CQ169" s="12" t="s">
        <v>2306</v>
      </c>
      <c r="CR169" s="12" t="s">
        <v>2306</v>
      </c>
      <c r="CS169" s="12" t="s">
        <v>2306</v>
      </c>
      <c r="CT169" s="12" t="s">
        <v>2306</v>
      </c>
      <c r="CU169" s="12" t="s">
        <v>2306</v>
      </c>
      <c r="CV169" s="12" t="s">
        <v>2306</v>
      </c>
      <c r="CW169" s="12" t="s">
        <v>2306</v>
      </c>
      <c r="CX169" s="12" t="s">
        <v>2306</v>
      </c>
      <c r="CY169" s="12" t="s">
        <v>2306</v>
      </c>
      <c r="CZ169" s="12" t="s">
        <v>2306</v>
      </c>
      <c r="DA169" s="12" t="s">
        <v>2306</v>
      </c>
      <c r="DB169" s="12" t="s">
        <v>2306</v>
      </c>
      <c r="DC169" s="12" t="s">
        <v>2306</v>
      </c>
      <c r="DD169" s="12" t="s">
        <v>2306</v>
      </c>
      <c r="DE169" s="12" t="s">
        <v>2306</v>
      </c>
      <c r="DF169" s="12" t="s">
        <v>2306</v>
      </c>
      <c r="DG169" s="12" t="s">
        <v>2306</v>
      </c>
      <c r="DH169" s="12" t="s">
        <v>2306</v>
      </c>
      <c r="DI169" s="12" t="s">
        <v>2306</v>
      </c>
      <c r="DJ169" s="17" t="s">
        <v>2306</v>
      </c>
    </row>
    <row r="170" s="1" customFormat="1" ht="15.4" customHeight="1" spans="1:114">
      <c r="A170" s="10" t="s">
        <v>3066</v>
      </c>
      <c r="B170" s="11"/>
      <c r="C170" s="11"/>
      <c r="D170" s="11" t="s">
        <v>3067</v>
      </c>
      <c r="E170" s="9">
        <v>201490</v>
      </c>
      <c r="F170" s="12" t="s">
        <v>2306</v>
      </c>
      <c r="G170" s="12" t="s">
        <v>2306</v>
      </c>
      <c r="H170" s="12" t="s">
        <v>2306</v>
      </c>
      <c r="I170" s="12" t="s">
        <v>2306</v>
      </c>
      <c r="J170" s="12" t="s">
        <v>2306</v>
      </c>
      <c r="K170" s="12" t="s">
        <v>2306</v>
      </c>
      <c r="L170" s="12" t="s">
        <v>2306</v>
      </c>
      <c r="M170" s="12" t="s">
        <v>2306</v>
      </c>
      <c r="N170" s="12" t="s">
        <v>2306</v>
      </c>
      <c r="O170" s="12" t="s">
        <v>2306</v>
      </c>
      <c r="P170" s="12" t="s">
        <v>2306</v>
      </c>
      <c r="Q170" s="12" t="s">
        <v>2306</v>
      </c>
      <c r="R170" s="12" t="s">
        <v>2306</v>
      </c>
      <c r="S170" s="12" t="s">
        <v>2306</v>
      </c>
      <c r="T170" s="9">
        <v>201490</v>
      </c>
      <c r="U170" s="9">
        <v>167027</v>
      </c>
      <c r="V170" s="9">
        <v>10003</v>
      </c>
      <c r="W170" s="12" t="s">
        <v>2306</v>
      </c>
      <c r="X170" s="12" t="s">
        <v>2306</v>
      </c>
      <c r="Y170" s="12" t="s">
        <v>2306</v>
      </c>
      <c r="Z170" s="12" t="s">
        <v>2306</v>
      </c>
      <c r="AA170" s="12" t="s">
        <v>2306</v>
      </c>
      <c r="AB170" s="12" t="s">
        <v>2306</v>
      </c>
      <c r="AC170" s="12" t="s">
        <v>2306</v>
      </c>
      <c r="AD170" s="9">
        <v>10658</v>
      </c>
      <c r="AE170" s="12" t="s">
        <v>2306</v>
      </c>
      <c r="AF170" s="12" t="s">
        <v>2306</v>
      </c>
      <c r="AG170" s="12" t="s">
        <v>2306</v>
      </c>
      <c r="AH170" s="9">
        <v>12802</v>
      </c>
      <c r="AI170" s="12" t="s">
        <v>2306</v>
      </c>
      <c r="AJ170" s="12" t="s">
        <v>2306</v>
      </c>
      <c r="AK170" s="12" t="s">
        <v>2306</v>
      </c>
      <c r="AL170" s="12" t="s">
        <v>2306</v>
      </c>
      <c r="AM170" s="12" t="s">
        <v>2306</v>
      </c>
      <c r="AN170" s="12" t="s">
        <v>2306</v>
      </c>
      <c r="AO170" s="12" t="s">
        <v>2306</v>
      </c>
      <c r="AP170" s="12" t="s">
        <v>2306</v>
      </c>
      <c r="AQ170" s="12" t="s">
        <v>2306</v>
      </c>
      <c r="AR170" s="12" t="s">
        <v>2306</v>
      </c>
      <c r="AS170" s="12" t="s">
        <v>2306</v>
      </c>
      <c r="AT170" s="12" t="s">
        <v>2306</v>
      </c>
      <c r="AU170" s="9">
        <v>1000</v>
      </c>
      <c r="AV170" s="12" t="s">
        <v>2306</v>
      </c>
      <c r="AW170" s="12" t="s">
        <v>2306</v>
      </c>
      <c r="AX170" s="12" t="s">
        <v>2306</v>
      </c>
      <c r="AY170" s="12" t="s">
        <v>2306</v>
      </c>
      <c r="AZ170" s="12" t="s">
        <v>2306</v>
      </c>
      <c r="BA170" s="12" t="s">
        <v>2306</v>
      </c>
      <c r="BB170" s="12" t="s">
        <v>2306</v>
      </c>
      <c r="BC170" s="12" t="s">
        <v>2306</v>
      </c>
      <c r="BD170" s="12" t="s">
        <v>2306</v>
      </c>
      <c r="BE170" s="12" t="s">
        <v>2306</v>
      </c>
      <c r="BF170" s="12" t="s">
        <v>2306</v>
      </c>
      <c r="BG170" s="12" t="s">
        <v>2306</v>
      </c>
      <c r="BH170" s="12" t="s">
        <v>2306</v>
      </c>
      <c r="BI170" s="12" t="s">
        <v>2306</v>
      </c>
      <c r="BJ170" s="12" t="s">
        <v>2306</v>
      </c>
      <c r="BK170" s="12" t="s">
        <v>2306</v>
      </c>
      <c r="BL170" s="12" t="s">
        <v>2306</v>
      </c>
      <c r="BM170" s="12" t="s">
        <v>2306</v>
      </c>
      <c r="BN170" s="12" t="s">
        <v>2306</v>
      </c>
      <c r="BO170" s="12" t="s">
        <v>2306</v>
      </c>
      <c r="BP170" s="12" t="s">
        <v>2306</v>
      </c>
      <c r="BQ170" s="12" t="s">
        <v>2306</v>
      </c>
      <c r="BR170" s="12" t="s">
        <v>2306</v>
      </c>
      <c r="BS170" s="12" t="s">
        <v>2306</v>
      </c>
      <c r="BT170" s="12" t="s">
        <v>2306</v>
      </c>
      <c r="BU170" s="12" t="s">
        <v>2306</v>
      </c>
      <c r="BV170" s="12" t="s">
        <v>2306</v>
      </c>
      <c r="BW170" s="12" t="s">
        <v>2306</v>
      </c>
      <c r="BX170" s="12" t="s">
        <v>2306</v>
      </c>
      <c r="BY170" s="12" t="s">
        <v>2306</v>
      </c>
      <c r="BZ170" s="12" t="s">
        <v>2306</v>
      </c>
      <c r="CA170" s="12" t="s">
        <v>2306</v>
      </c>
      <c r="CB170" s="12" t="s">
        <v>2306</v>
      </c>
      <c r="CC170" s="12" t="s">
        <v>2306</v>
      </c>
      <c r="CD170" s="12" t="s">
        <v>2306</v>
      </c>
      <c r="CE170" s="12" t="s">
        <v>2306</v>
      </c>
      <c r="CF170" s="12" t="s">
        <v>2306</v>
      </c>
      <c r="CG170" s="12" t="s">
        <v>2306</v>
      </c>
      <c r="CH170" s="12" t="s">
        <v>2306</v>
      </c>
      <c r="CI170" s="12" t="s">
        <v>2306</v>
      </c>
      <c r="CJ170" s="12" t="s">
        <v>2306</v>
      </c>
      <c r="CK170" s="12" t="s">
        <v>2306</v>
      </c>
      <c r="CL170" s="12" t="s">
        <v>2306</v>
      </c>
      <c r="CM170" s="12" t="s">
        <v>2306</v>
      </c>
      <c r="CN170" s="12" t="s">
        <v>2306</v>
      </c>
      <c r="CO170" s="12" t="s">
        <v>2306</v>
      </c>
      <c r="CP170" s="12" t="s">
        <v>2306</v>
      </c>
      <c r="CQ170" s="12" t="s">
        <v>2306</v>
      </c>
      <c r="CR170" s="12" t="s">
        <v>2306</v>
      </c>
      <c r="CS170" s="12" t="s">
        <v>2306</v>
      </c>
      <c r="CT170" s="12" t="s">
        <v>2306</v>
      </c>
      <c r="CU170" s="12" t="s">
        <v>2306</v>
      </c>
      <c r="CV170" s="12" t="s">
        <v>2306</v>
      </c>
      <c r="CW170" s="12" t="s">
        <v>2306</v>
      </c>
      <c r="CX170" s="12" t="s">
        <v>2306</v>
      </c>
      <c r="CY170" s="12" t="s">
        <v>2306</v>
      </c>
      <c r="CZ170" s="12" t="s">
        <v>2306</v>
      </c>
      <c r="DA170" s="12" t="s">
        <v>2306</v>
      </c>
      <c r="DB170" s="12" t="s">
        <v>2306</v>
      </c>
      <c r="DC170" s="12" t="s">
        <v>2306</v>
      </c>
      <c r="DD170" s="12" t="s">
        <v>2306</v>
      </c>
      <c r="DE170" s="12" t="s">
        <v>2306</v>
      </c>
      <c r="DF170" s="12" t="s">
        <v>2306</v>
      </c>
      <c r="DG170" s="12" t="s">
        <v>2306</v>
      </c>
      <c r="DH170" s="12" t="s">
        <v>2306</v>
      </c>
      <c r="DI170" s="12" t="s">
        <v>2306</v>
      </c>
      <c r="DJ170" s="17" t="s">
        <v>2306</v>
      </c>
    </row>
    <row r="171" s="1" customFormat="1" ht="15.4" customHeight="1" spans="1:114">
      <c r="A171" s="10" t="s">
        <v>3068</v>
      </c>
      <c r="B171" s="11"/>
      <c r="C171" s="11"/>
      <c r="D171" s="11" t="s">
        <v>3069</v>
      </c>
      <c r="E171" s="9">
        <v>129314.71</v>
      </c>
      <c r="F171" s="12" t="s">
        <v>2306</v>
      </c>
      <c r="G171" s="12" t="s">
        <v>2306</v>
      </c>
      <c r="H171" s="12" t="s">
        <v>2306</v>
      </c>
      <c r="I171" s="12" t="s">
        <v>2306</v>
      </c>
      <c r="J171" s="12" t="s">
        <v>2306</v>
      </c>
      <c r="K171" s="12" t="s">
        <v>2306</v>
      </c>
      <c r="L171" s="12" t="s">
        <v>2306</v>
      </c>
      <c r="M171" s="12" t="s">
        <v>2306</v>
      </c>
      <c r="N171" s="12" t="s">
        <v>2306</v>
      </c>
      <c r="O171" s="12" t="s">
        <v>2306</v>
      </c>
      <c r="P171" s="12" t="s">
        <v>2306</v>
      </c>
      <c r="Q171" s="12" t="s">
        <v>2306</v>
      </c>
      <c r="R171" s="12" t="s">
        <v>2306</v>
      </c>
      <c r="S171" s="12" t="s">
        <v>2306</v>
      </c>
      <c r="T171" s="9">
        <v>129314.71</v>
      </c>
      <c r="U171" s="9">
        <v>9868.5</v>
      </c>
      <c r="V171" s="12" t="s">
        <v>2306</v>
      </c>
      <c r="W171" s="12" t="s">
        <v>2306</v>
      </c>
      <c r="X171" s="12" t="s">
        <v>2306</v>
      </c>
      <c r="Y171" s="12" t="s">
        <v>2306</v>
      </c>
      <c r="Z171" s="12" t="s">
        <v>2306</v>
      </c>
      <c r="AA171" s="12" t="s">
        <v>2306</v>
      </c>
      <c r="AB171" s="12" t="s">
        <v>2306</v>
      </c>
      <c r="AC171" s="12" t="s">
        <v>2306</v>
      </c>
      <c r="AD171" s="12" t="s">
        <v>2306</v>
      </c>
      <c r="AE171" s="12" t="s">
        <v>2306</v>
      </c>
      <c r="AF171" s="12" t="s">
        <v>2306</v>
      </c>
      <c r="AG171" s="12" t="s">
        <v>2306</v>
      </c>
      <c r="AH171" s="12" t="s">
        <v>2306</v>
      </c>
      <c r="AI171" s="9">
        <v>86107</v>
      </c>
      <c r="AJ171" s="12" t="s">
        <v>2306</v>
      </c>
      <c r="AK171" s="12" t="s">
        <v>2306</v>
      </c>
      <c r="AL171" s="12" t="s">
        <v>2306</v>
      </c>
      <c r="AM171" s="12" t="s">
        <v>2306</v>
      </c>
      <c r="AN171" s="12" t="s">
        <v>2306</v>
      </c>
      <c r="AO171" s="12" t="s">
        <v>2306</v>
      </c>
      <c r="AP171" s="12" t="s">
        <v>2306</v>
      </c>
      <c r="AQ171" s="12" t="s">
        <v>2306</v>
      </c>
      <c r="AR171" s="12" t="s">
        <v>2306</v>
      </c>
      <c r="AS171" s="9">
        <v>15339.21</v>
      </c>
      <c r="AT171" s="12" t="s">
        <v>2306</v>
      </c>
      <c r="AU171" s="9">
        <v>18000</v>
      </c>
      <c r="AV171" s="12" t="s">
        <v>2306</v>
      </c>
      <c r="AW171" s="12" t="s">
        <v>2306</v>
      </c>
      <c r="AX171" s="12" t="s">
        <v>2306</v>
      </c>
      <c r="AY171" s="12" t="s">
        <v>2306</v>
      </c>
      <c r="AZ171" s="12" t="s">
        <v>2306</v>
      </c>
      <c r="BA171" s="12" t="s">
        <v>2306</v>
      </c>
      <c r="BB171" s="12" t="s">
        <v>2306</v>
      </c>
      <c r="BC171" s="12" t="s">
        <v>2306</v>
      </c>
      <c r="BD171" s="12" t="s">
        <v>2306</v>
      </c>
      <c r="BE171" s="12" t="s">
        <v>2306</v>
      </c>
      <c r="BF171" s="12" t="s">
        <v>2306</v>
      </c>
      <c r="BG171" s="12" t="s">
        <v>2306</v>
      </c>
      <c r="BH171" s="12" t="s">
        <v>2306</v>
      </c>
      <c r="BI171" s="12" t="s">
        <v>2306</v>
      </c>
      <c r="BJ171" s="12" t="s">
        <v>2306</v>
      </c>
      <c r="BK171" s="12" t="s">
        <v>2306</v>
      </c>
      <c r="BL171" s="12" t="s">
        <v>2306</v>
      </c>
      <c r="BM171" s="12" t="s">
        <v>2306</v>
      </c>
      <c r="BN171" s="12" t="s">
        <v>2306</v>
      </c>
      <c r="BO171" s="12" t="s">
        <v>2306</v>
      </c>
      <c r="BP171" s="12" t="s">
        <v>2306</v>
      </c>
      <c r="BQ171" s="12" t="s">
        <v>2306</v>
      </c>
      <c r="BR171" s="12" t="s">
        <v>2306</v>
      </c>
      <c r="BS171" s="12" t="s">
        <v>2306</v>
      </c>
      <c r="BT171" s="12" t="s">
        <v>2306</v>
      </c>
      <c r="BU171" s="12" t="s">
        <v>2306</v>
      </c>
      <c r="BV171" s="12" t="s">
        <v>2306</v>
      </c>
      <c r="BW171" s="12" t="s">
        <v>2306</v>
      </c>
      <c r="BX171" s="12" t="s">
        <v>2306</v>
      </c>
      <c r="BY171" s="12" t="s">
        <v>2306</v>
      </c>
      <c r="BZ171" s="12" t="s">
        <v>2306</v>
      </c>
      <c r="CA171" s="12" t="s">
        <v>2306</v>
      </c>
      <c r="CB171" s="12" t="s">
        <v>2306</v>
      </c>
      <c r="CC171" s="12" t="s">
        <v>2306</v>
      </c>
      <c r="CD171" s="12" t="s">
        <v>2306</v>
      </c>
      <c r="CE171" s="12" t="s">
        <v>2306</v>
      </c>
      <c r="CF171" s="12" t="s">
        <v>2306</v>
      </c>
      <c r="CG171" s="12" t="s">
        <v>2306</v>
      </c>
      <c r="CH171" s="12" t="s">
        <v>2306</v>
      </c>
      <c r="CI171" s="12" t="s">
        <v>2306</v>
      </c>
      <c r="CJ171" s="12" t="s">
        <v>2306</v>
      </c>
      <c r="CK171" s="12" t="s">
        <v>2306</v>
      </c>
      <c r="CL171" s="12" t="s">
        <v>2306</v>
      </c>
      <c r="CM171" s="12" t="s">
        <v>2306</v>
      </c>
      <c r="CN171" s="12" t="s">
        <v>2306</v>
      </c>
      <c r="CO171" s="12" t="s">
        <v>2306</v>
      </c>
      <c r="CP171" s="12" t="s">
        <v>2306</v>
      </c>
      <c r="CQ171" s="12" t="s">
        <v>2306</v>
      </c>
      <c r="CR171" s="12" t="s">
        <v>2306</v>
      </c>
      <c r="CS171" s="12" t="s">
        <v>2306</v>
      </c>
      <c r="CT171" s="12" t="s">
        <v>2306</v>
      </c>
      <c r="CU171" s="12" t="s">
        <v>2306</v>
      </c>
      <c r="CV171" s="12" t="s">
        <v>2306</v>
      </c>
      <c r="CW171" s="12" t="s">
        <v>2306</v>
      </c>
      <c r="CX171" s="12" t="s">
        <v>2306</v>
      </c>
      <c r="CY171" s="12" t="s">
        <v>2306</v>
      </c>
      <c r="CZ171" s="12" t="s">
        <v>2306</v>
      </c>
      <c r="DA171" s="12" t="s">
        <v>2306</v>
      </c>
      <c r="DB171" s="12" t="s">
        <v>2306</v>
      </c>
      <c r="DC171" s="12" t="s">
        <v>2306</v>
      </c>
      <c r="DD171" s="12" t="s">
        <v>2306</v>
      </c>
      <c r="DE171" s="12" t="s">
        <v>2306</v>
      </c>
      <c r="DF171" s="12" t="s">
        <v>2306</v>
      </c>
      <c r="DG171" s="12" t="s">
        <v>2306</v>
      </c>
      <c r="DH171" s="12" t="s">
        <v>2306</v>
      </c>
      <c r="DI171" s="12" t="s">
        <v>2306</v>
      </c>
      <c r="DJ171" s="17" t="s">
        <v>2306</v>
      </c>
    </row>
    <row r="172" s="1" customFormat="1" ht="15.4" customHeight="1" spans="1:114">
      <c r="A172" s="10" t="s">
        <v>3070</v>
      </c>
      <c r="B172" s="11"/>
      <c r="C172" s="11"/>
      <c r="D172" s="11" t="s">
        <v>3071</v>
      </c>
      <c r="E172" s="9">
        <v>1795520</v>
      </c>
      <c r="F172" s="12" t="s">
        <v>2306</v>
      </c>
      <c r="G172" s="12" t="s">
        <v>2306</v>
      </c>
      <c r="H172" s="12" t="s">
        <v>2306</v>
      </c>
      <c r="I172" s="12" t="s">
        <v>2306</v>
      </c>
      <c r="J172" s="12" t="s">
        <v>2306</v>
      </c>
      <c r="K172" s="12" t="s">
        <v>2306</v>
      </c>
      <c r="L172" s="12" t="s">
        <v>2306</v>
      </c>
      <c r="M172" s="12" t="s">
        <v>2306</v>
      </c>
      <c r="N172" s="12" t="s">
        <v>2306</v>
      </c>
      <c r="O172" s="12" t="s">
        <v>2306</v>
      </c>
      <c r="P172" s="12" t="s">
        <v>2306</v>
      </c>
      <c r="Q172" s="12" t="s">
        <v>2306</v>
      </c>
      <c r="R172" s="12" t="s">
        <v>2306</v>
      </c>
      <c r="S172" s="12" t="s">
        <v>2306</v>
      </c>
      <c r="T172" s="9">
        <v>1795520</v>
      </c>
      <c r="U172" s="9">
        <v>728320</v>
      </c>
      <c r="V172" s="12" t="s">
        <v>2306</v>
      </c>
      <c r="W172" s="12" t="s">
        <v>2306</v>
      </c>
      <c r="X172" s="12" t="s">
        <v>2306</v>
      </c>
      <c r="Y172" s="12" t="s">
        <v>2306</v>
      </c>
      <c r="Z172" s="12" t="s">
        <v>2306</v>
      </c>
      <c r="AA172" s="12" t="s">
        <v>2306</v>
      </c>
      <c r="AB172" s="12" t="s">
        <v>2306</v>
      </c>
      <c r="AC172" s="12" t="s">
        <v>2306</v>
      </c>
      <c r="AD172" s="12" t="s">
        <v>2306</v>
      </c>
      <c r="AE172" s="12" t="s">
        <v>2306</v>
      </c>
      <c r="AF172" s="12" t="s">
        <v>2306</v>
      </c>
      <c r="AG172" s="12" t="s">
        <v>2306</v>
      </c>
      <c r="AH172" s="9">
        <v>47200</v>
      </c>
      <c r="AI172" s="12" t="s">
        <v>2306</v>
      </c>
      <c r="AJ172" s="12" t="s">
        <v>2306</v>
      </c>
      <c r="AK172" s="12" t="s">
        <v>2306</v>
      </c>
      <c r="AL172" s="12" t="s">
        <v>2306</v>
      </c>
      <c r="AM172" s="12" t="s">
        <v>2306</v>
      </c>
      <c r="AN172" s="12" t="s">
        <v>2306</v>
      </c>
      <c r="AO172" s="9">
        <v>200000</v>
      </c>
      <c r="AP172" s="12" t="s">
        <v>2306</v>
      </c>
      <c r="AQ172" s="12" t="s">
        <v>2306</v>
      </c>
      <c r="AR172" s="12" t="s">
        <v>2306</v>
      </c>
      <c r="AS172" s="12" t="s">
        <v>2306</v>
      </c>
      <c r="AT172" s="12" t="s">
        <v>2306</v>
      </c>
      <c r="AU172" s="9">
        <v>820000</v>
      </c>
      <c r="AV172" s="12" t="s">
        <v>2306</v>
      </c>
      <c r="AW172" s="12" t="s">
        <v>2306</v>
      </c>
      <c r="AX172" s="12" t="s">
        <v>2306</v>
      </c>
      <c r="AY172" s="12" t="s">
        <v>2306</v>
      </c>
      <c r="AZ172" s="12" t="s">
        <v>2306</v>
      </c>
      <c r="BA172" s="12" t="s">
        <v>2306</v>
      </c>
      <c r="BB172" s="12" t="s">
        <v>2306</v>
      </c>
      <c r="BC172" s="12" t="s">
        <v>2306</v>
      </c>
      <c r="BD172" s="12" t="s">
        <v>2306</v>
      </c>
      <c r="BE172" s="12" t="s">
        <v>2306</v>
      </c>
      <c r="BF172" s="12" t="s">
        <v>2306</v>
      </c>
      <c r="BG172" s="12" t="s">
        <v>2306</v>
      </c>
      <c r="BH172" s="12" t="s">
        <v>2306</v>
      </c>
      <c r="BI172" s="12" t="s">
        <v>2306</v>
      </c>
      <c r="BJ172" s="12" t="s">
        <v>2306</v>
      </c>
      <c r="BK172" s="12" t="s">
        <v>2306</v>
      </c>
      <c r="BL172" s="12" t="s">
        <v>2306</v>
      </c>
      <c r="BM172" s="12" t="s">
        <v>2306</v>
      </c>
      <c r="BN172" s="12" t="s">
        <v>2306</v>
      </c>
      <c r="BO172" s="12" t="s">
        <v>2306</v>
      </c>
      <c r="BP172" s="12" t="s">
        <v>2306</v>
      </c>
      <c r="BQ172" s="12" t="s">
        <v>2306</v>
      </c>
      <c r="BR172" s="12" t="s">
        <v>2306</v>
      </c>
      <c r="BS172" s="12" t="s">
        <v>2306</v>
      </c>
      <c r="BT172" s="12" t="s">
        <v>2306</v>
      </c>
      <c r="BU172" s="12" t="s">
        <v>2306</v>
      </c>
      <c r="BV172" s="12" t="s">
        <v>2306</v>
      </c>
      <c r="BW172" s="12" t="s">
        <v>2306</v>
      </c>
      <c r="BX172" s="12" t="s">
        <v>2306</v>
      </c>
      <c r="BY172" s="12" t="s">
        <v>2306</v>
      </c>
      <c r="BZ172" s="12" t="s">
        <v>2306</v>
      </c>
      <c r="CA172" s="12" t="s">
        <v>2306</v>
      </c>
      <c r="CB172" s="12" t="s">
        <v>2306</v>
      </c>
      <c r="CC172" s="12" t="s">
        <v>2306</v>
      </c>
      <c r="CD172" s="12" t="s">
        <v>2306</v>
      </c>
      <c r="CE172" s="12" t="s">
        <v>2306</v>
      </c>
      <c r="CF172" s="12" t="s">
        <v>2306</v>
      </c>
      <c r="CG172" s="12" t="s">
        <v>2306</v>
      </c>
      <c r="CH172" s="12" t="s">
        <v>2306</v>
      </c>
      <c r="CI172" s="12" t="s">
        <v>2306</v>
      </c>
      <c r="CJ172" s="12" t="s">
        <v>2306</v>
      </c>
      <c r="CK172" s="12" t="s">
        <v>2306</v>
      </c>
      <c r="CL172" s="12" t="s">
        <v>2306</v>
      </c>
      <c r="CM172" s="12" t="s">
        <v>2306</v>
      </c>
      <c r="CN172" s="12" t="s">
        <v>2306</v>
      </c>
      <c r="CO172" s="12" t="s">
        <v>2306</v>
      </c>
      <c r="CP172" s="12" t="s">
        <v>2306</v>
      </c>
      <c r="CQ172" s="12" t="s">
        <v>2306</v>
      </c>
      <c r="CR172" s="12" t="s">
        <v>2306</v>
      </c>
      <c r="CS172" s="12" t="s">
        <v>2306</v>
      </c>
      <c r="CT172" s="12" t="s">
        <v>2306</v>
      </c>
      <c r="CU172" s="12" t="s">
        <v>2306</v>
      </c>
      <c r="CV172" s="12" t="s">
        <v>2306</v>
      </c>
      <c r="CW172" s="12" t="s">
        <v>2306</v>
      </c>
      <c r="CX172" s="12" t="s">
        <v>2306</v>
      </c>
      <c r="CY172" s="12" t="s">
        <v>2306</v>
      </c>
      <c r="CZ172" s="12" t="s">
        <v>2306</v>
      </c>
      <c r="DA172" s="12" t="s">
        <v>2306</v>
      </c>
      <c r="DB172" s="12" t="s">
        <v>2306</v>
      </c>
      <c r="DC172" s="12" t="s">
        <v>2306</v>
      </c>
      <c r="DD172" s="12" t="s">
        <v>2306</v>
      </c>
      <c r="DE172" s="12" t="s">
        <v>2306</v>
      </c>
      <c r="DF172" s="12" t="s">
        <v>2306</v>
      </c>
      <c r="DG172" s="12" t="s">
        <v>2306</v>
      </c>
      <c r="DH172" s="12" t="s">
        <v>2306</v>
      </c>
      <c r="DI172" s="12" t="s">
        <v>2306</v>
      </c>
      <c r="DJ172" s="17" t="s">
        <v>2306</v>
      </c>
    </row>
    <row r="173" s="1" customFormat="1" ht="15.4" customHeight="1" spans="1:114">
      <c r="A173" s="10" t="s">
        <v>3072</v>
      </c>
      <c r="B173" s="11"/>
      <c r="C173" s="11"/>
      <c r="D173" s="11" t="s">
        <v>3073</v>
      </c>
      <c r="E173" s="9">
        <v>903085.14</v>
      </c>
      <c r="F173" s="9">
        <v>838329.54</v>
      </c>
      <c r="G173" s="9">
        <v>557688</v>
      </c>
      <c r="H173" s="9">
        <v>25700</v>
      </c>
      <c r="I173" s="9">
        <v>5291</v>
      </c>
      <c r="J173" s="12" t="s">
        <v>2306</v>
      </c>
      <c r="K173" s="9">
        <v>37768</v>
      </c>
      <c r="L173" s="9">
        <v>91882.56</v>
      </c>
      <c r="M173" s="12" t="s">
        <v>2306</v>
      </c>
      <c r="N173" s="9">
        <v>48395.28</v>
      </c>
      <c r="O173" s="12" t="s">
        <v>2306</v>
      </c>
      <c r="P173" s="9">
        <v>4682.14</v>
      </c>
      <c r="Q173" s="9">
        <v>66922.56</v>
      </c>
      <c r="R173" s="12" t="s">
        <v>2306</v>
      </c>
      <c r="S173" s="12" t="s">
        <v>2306</v>
      </c>
      <c r="T173" s="9">
        <v>60003.6</v>
      </c>
      <c r="U173" s="9">
        <v>14711.6</v>
      </c>
      <c r="V173" s="12" t="s">
        <v>2306</v>
      </c>
      <c r="W173" s="12" t="s">
        <v>2306</v>
      </c>
      <c r="X173" s="12" t="s">
        <v>2306</v>
      </c>
      <c r="Y173" s="12" t="s">
        <v>2306</v>
      </c>
      <c r="Z173" s="12" t="s">
        <v>2306</v>
      </c>
      <c r="AA173" s="12" t="s">
        <v>2306</v>
      </c>
      <c r="AB173" s="9">
        <v>444</v>
      </c>
      <c r="AC173" s="12" t="s">
        <v>2306</v>
      </c>
      <c r="AD173" s="12" t="s">
        <v>2306</v>
      </c>
      <c r="AE173" s="12" t="s">
        <v>2306</v>
      </c>
      <c r="AF173" s="12" t="s">
        <v>2306</v>
      </c>
      <c r="AG173" s="12" t="s">
        <v>2306</v>
      </c>
      <c r="AH173" s="12" t="s">
        <v>2306</v>
      </c>
      <c r="AI173" s="12" t="s">
        <v>2306</v>
      </c>
      <c r="AJ173" s="12" t="s">
        <v>2306</v>
      </c>
      <c r="AK173" s="12" t="s">
        <v>2306</v>
      </c>
      <c r="AL173" s="12" t="s">
        <v>2306</v>
      </c>
      <c r="AM173" s="12" t="s">
        <v>2306</v>
      </c>
      <c r="AN173" s="12" t="s">
        <v>2306</v>
      </c>
      <c r="AO173" s="9">
        <v>15120</v>
      </c>
      <c r="AP173" s="12" t="s">
        <v>2306</v>
      </c>
      <c r="AQ173" s="9">
        <v>8500</v>
      </c>
      <c r="AR173" s="12" t="s">
        <v>2306</v>
      </c>
      <c r="AS173" s="9">
        <v>19639.04</v>
      </c>
      <c r="AT173" s="12" t="s">
        <v>2306</v>
      </c>
      <c r="AU173" s="9">
        <v>1588.96</v>
      </c>
      <c r="AV173" s="9">
        <v>4752</v>
      </c>
      <c r="AW173" s="12" t="s">
        <v>2306</v>
      </c>
      <c r="AX173" s="9">
        <v>2160</v>
      </c>
      <c r="AY173" s="12" t="s">
        <v>2306</v>
      </c>
      <c r="AZ173" s="12" t="s">
        <v>2306</v>
      </c>
      <c r="BA173" s="9">
        <v>2592</v>
      </c>
      <c r="BB173" s="12" t="s">
        <v>2306</v>
      </c>
      <c r="BC173" s="12" t="s">
        <v>2306</v>
      </c>
      <c r="BD173" s="12" t="s">
        <v>2306</v>
      </c>
      <c r="BE173" s="12" t="s">
        <v>2306</v>
      </c>
      <c r="BF173" s="12" t="s">
        <v>2306</v>
      </c>
      <c r="BG173" s="12" t="s">
        <v>2306</v>
      </c>
      <c r="BH173" s="12" t="s">
        <v>2306</v>
      </c>
      <c r="BI173" s="12" t="s">
        <v>2306</v>
      </c>
      <c r="BJ173" s="12" t="s">
        <v>2306</v>
      </c>
      <c r="BK173" s="12" t="s">
        <v>2306</v>
      </c>
      <c r="BL173" s="12" t="s">
        <v>2306</v>
      </c>
      <c r="BM173" s="12" t="s">
        <v>2306</v>
      </c>
      <c r="BN173" s="12" t="s">
        <v>2306</v>
      </c>
      <c r="BO173" s="12" t="s">
        <v>2306</v>
      </c>
      <c r="BP173" s="12" t="s">
        <v>2306</v>
      </c>
      <c r="BQ173" s="12" t="s">
        <v>2306</v>
      </c>
      <c r="BR173" s="12" t="s">
        <v>2306</v>
      </c>
      <c r="BS173" s="12" t="s">
        <v>2306</v>
      </c>
      <c r="BT173" s="12" t="s">
        <v>2306</v>
      </c>
      <c r="BU173" s="12" t="s">
        <v>2306</v>
      </c>
      <c r="BV173" s="12" t="s">
        <v>2306</v>
      </c>
      <c r="BW173" s="12" t="s">
        <v>2306</v>
      </c>
      <c r="BX173" s="12" t="s">
        <v>2306</v>
      </c>
      <c r="BY173" s="12" t="s">
        <v>2306</v>
      </c>
      <c r="BZ173" s="12" t="s">
        <v>2306</v>
      </c>
      <c r="CA173" s="12" t="s">
        <v>2306</v>
      </c>
      <c r="CB173" s="12" t="s">
        <v>2306</v>
      </c>
      <c r="CC173" s="12" t="s">
        <v>2306</v>
      </c>
      <c r="CD173" s="12" t="s">
        <v>2306</v>
      </c>
      <c r="CE173" s="12" t="s">
        <v>2306</v>
      </c>
      <c r="CF173" s="12" t="s">
        <v>2306</v>
      </c>
      <c r="CG173" s="12" t="s">
        <v>2306</v>
      </c>
      <c r="CH173" s="12" t="s">
        <v>2306</v>
      </c>
      <c r="CI173" s="12" t="s">
        <v>2306</v>
      </c>
      <c r="CJ173" s="12" t="s">
        <v>2306</v>
      </c>
      <c r="CK173" s="12" t="s">
        <v>2306</v>
      </c>
      <c r="CL173" s="12" t="s">
        <v>2306</v>
      </c>
      <c r="CM173" s="12" t="s">
        <v>2306</v>
      </c>
      <c r="CN173" s="12" t="s">
        <v>2306</v>
      </c>
      <c r="CO173" s="12" t="s">
        <v>2306</v>
      </c>
      <c r="CP173" s="12" t="s">
        <v>2306</v>
      </c>
      <c r="CQ173" s="12" t="s">
        <v>2306</v>
      </c>
      <c r="CR173" s="12" t="s">
        <v>2306</v>
      </c>
      <c r="CS173" s="12" t="s">
        <v>2306</v>
      </c>
      <c r="CT173" s="12" t="s">
        <v>2306</v>
      </c>
      <c r="CU173" s="12" t="s">
        <v>2306</v>
      </c>
      <c r="CV173" s="12" t="s">
        <v>2306</v>
      </c>
      <c r="CW173" s="12" t="s">
        <v>2306</v>
      </c>
      <c r="CX173" s="12" t="s">
        <v>2306</v>
      </c>
      <c r="CY173" s="12" t="s">
        <v>2306</v>
      </c>
      <c r="CZ173" s="12" t="s">
        <v>2306</v>
      </c>
      <c r="DA173" s="12" t="s">
        <v>2306</v>
      </c>
      <c r="DB173" s="12" t="s">
        <v>2306</v>
      </c>
      <c r="DC173" s="12" t="s">
        <v>2306</v>
      </c>
      <c r="DD173" s="12" t="s">
        <v>2306</v>
      </c>
      <c r="DE173" s="12" t="s">
        <v>2306</v>
      </c>
      <c r="DF173" s="12" t="s">
        <v>2306</v>
      </c>
      <c r="DG173" s="12" t="s">
        <v>2306</v>
      </c>
      <c r="DH173" s="12" t="s">
        <v>2306</v>
      </c>
      <c r="DI173" s="12" t="s">
        <v>2306</v>
      </c>
      <c r="DJ173" s="17" t="s">
        <v>2306</v>
      </c>
    </row>
    <row r="174" s="1" customFormat="1" ht="15.4" customHeight="1" spans="1:114">
      <c r="A174" s="10" t="s">
        <v>3074</v>
      </c>
      <c r="B174" s="11"/>
      <c r="C174" s="11"/>
      <c r="D174" s="11" t="s">
        <v>3075</v>
      </c>
      <c r="E174" s="9">
        <v>14038854.79</v>
      </c>
      <c r="F174" s="12" t="s">
        <v>2306</v>
      </c>
      <c r="G174" s="12" t="s">
        <v>2306</v>
      </c>
      <c r="H174" s="12" t="s">
        <v>2306</v>
      </c>
      <c r="I174" s="12" t="s">
        <v>2306</v>
      </c>
      <c r="J174" s="12" t="s">
        <v>2306</v>
      </c>
      <c r="K174" s="12" t="s">
        <v>2306</v>
      </c>
      <c r="L174" s="12" t="s">
        <v>2306</v>
      </c>
      <c r="M174" s="12" t="s">
        <v>2306</v>
      </c>
      <c r="N174" s="12" t="s">
        <v>2306</v>
      </c>
      <c r="O174" s="12" t="s">
        <v>2306</v>
      </c>
      <c r="P174" s="12" t="s">
        <v>2306</v>
      </c>
      <c r="Q174" s="12" t="s">
        <v>2306</v>
      </c>
      <c r="R174" s="12" t="s">
        <v>2306</v>
      </c>
      <c r="S174" s="12" t="s">
        <v>2306</v>
      </c>
      <c r="T174" s="9">
        <v>9179817.63</v>
      </c>
      <c r="U174" s="9">
        <v>572146.48</v>
      </c>
      <c r="V174" s="9">
        <v>232740</v>
      </c>
      <c r="W174" s="12" t="s">
        <v>2306</v>
      </c>
      <c r="X174" s="12" t="s">
        <v>2306</v>
      </c>
      <c r="Y174" s="12" t="s">
        <v>2306</v>
      </c>
      <c r="Z174" s="9">
        <v>128991</v>
      </c>
      <c r="AA174" s="9">
        <v>20000</v>
      </c>
      <c r="AB174" s="12" t="s">
        <v>2306</v>
      </c>
      <c r="AC174" s="12" t="s">
        <v>2306</v>
      </c>
      <c r="AD174" s="9">
        <v>164383.63</v>
      </c>
      <c r="AE174" s="12" t="s">
        <v>2306</v>
      </c>
      <c r="AF174" s="9">
        <v>156399.16</v>
      </c>
      <c r="AG174" s="9">
        <v>85336</v>
      </c>
      <c r="AH174" s="9">
        <v>42192</v>
      </c>
      <c r="AI174" s="9">
        <v>39347.28</v>
      </c>
      <c r="AJ174" s="9">
        <v>7034</v>
      </c>
      <c r="AK174" s="9">
        <v>7325.72</v>
      </c>
      <c r="AL174" s="12" t="s">
        <v>2306</v>
      </c>
      <c r="AM174" s="12" t="s">
        <v>2306</v>
      </c>
      <c r="AN174" s="9">
        <v>65897</v>
      </c>
      <c r="AO174" s="9">
        <v>1156092</v>
      </c>
      <c r="AP174" s="12" t="s">
        <v>2306</v>
      </c>
      <c r="AQ174" s="12" t="s">
        <v>2306</v>
      </c>
      <c r="AR174" s="9">
        <v>33251</v>
      </c>
      <c r="AS174" s="9">
        <v>81296.36</v>
      </c>
      <c r="AT174" s="12" t="s">
        <v>2306</v>
      </c>
      <c r="AU174" s="9">
        <v>6387386</v>
      </c>
      <c r="AV174" s="12" t="s">
        <v>2306</v>
      </c>
      <c r="AW174" s="12" t="s">
        <v>2306</v>
      </c>
      <c r="AX174" s="12" t="s">
        <v>2306</v>
      </c>
      <c r="AY174" s="12" t="s">
        <v>2306</v>
      </c>
      <c r="AZ174" s="12" t="s">
        <v>2306</v>
      </c>
      <c r="BA174" s="12" t="s">
        <v>2306</v>
      </c>
      <c r="BB174" s="12" t="s">
        <v>2306</v>
      </c>
      <c r="BC174" s="12" t="s">
        <v>2306</v>
      </c>
      <c r="BD174" s="12" t="s">
        <v>2306</v>
      </c>
      <c r="BE174" s="12" t="s">
        <v>2306</v>
      </c>
      <c r="BF174" s="12" t="s">
        <v>2306</v>
      </c>
      <c r="BG174" s="12" t="s">
        <v>2306</v>
      </c>
      <c r="BH174" s="12" t="s">
        <v>2306</v>
      </c>
      <c r="BI174" s="9">
        <v>11205</v>
      </c>
      <c r="BJ174" s="12" t="s">
        <v>2306</v>
      </c>
      <c r="BK174" s="9">
        <v>11205</v>
      </c>
      <c r="BL174" s="12" t="s">
        <v>2306</v>
      </c>
      <c r="BM174" s="12" t="s">
        <v>2306</v>
      </c>
      <c r="BN174" s="9">
        <v>700000</v>
      </c>
      <c r="BO174" s="12" t="s">
        <v>2306</v>
      </c>
      <c r="BP174" s="12" t="s">
        <v>2306</v>
      </c>
      <c r="BQ174" s="12" t="s">
        <v>2306</v>
      </c>
      <c r="BR174" s="12" t="s">
        <v>2306</v>
      </c>
      <c r="BS174" s="9">
        <v>700000</v>
      </c>
      <c r="BT174" s="12" t="s">
        <v>2306</v>
      </c>
      <c r="BU174" s="12" t="s">
        <v>2306</v>
      </c>
      <c r="BV174" s="12" t="s">
        <v>2306</v>
      </c>
      <c r="BW174" s="12" t="s">
        <v>2306</v>
      </c>
      <c r="BX174" s="12" t="s">
        <v>2306</v>
      </c>
      <c r="BY174" s="12" t="s">
        <v>2306</v>
      </c>
      <c r="BZ174" s="12" t="s">
        <v>2306</v>
      </c>
      <c r="CA174" s="9">
        <v>1457632.16</v>
      </c>
      <c r="CB174" s="9">
        <v>107088</v>
      </c>
      <c r="CC174" s="9">
        <v>1016.2</v>
      </c>
      <c r="CD174" s="12" t="s">
        <v>2306</v>
      </c>
      <c r="CE174" s="9">
        <v>782527.96</v>
      </c>
      <c r="CF174" s="12" t="s">
        <v>2306</v>
      </c>
      <c r="CG174" s="9">
        <v>567000</v>
      </c>
      <c r="CH174" s="12" t="s">
        <v>2306</v>
      </c>
      <c r="CI174" s="12" t="s">
        <v>2306</v>
      </c>
      <c r="CJ174" s="12" t="s">
        <v>2306</v>
      </c>
      <c r="CK174" s="12" t="s">
        <v>2306</v>
      </c>
      <c r="CL174" s="12" t="s">
        <v>2306</v>
      </c>
      <c r="CM174" s="12" t="s">
        <v>2306</v>
      </c>
      <c r="CN174" s="12" t="s">
        <v>2306</v>
      </c>
      <c r="CO174" s="12" t="s">
        <v>2306</v>
      </c>
      <c r="CP174" s="12" t="s">
        <v>2306</v>
      </c>
      <c r="CQ174" s="12" t="s">
        <v>2306</v>
      </c>
      <c r="CR174" s="12" t="s">
        <v>2306</v>
      </c>
      <c r="CS174" s="12" t="s">
        <v>2306</v>
      </c>
      <c r="CT174" s="12" t="s">
        <v>2306</v>
      </c>
      <c r="CU174" s="9">
        <v>2690200</v>
      </c>
      <c r="CV174" s="12" t="s">
        <v>2306</v>
      </c>
      <c r="CW174" s="12" t="s">
        <v>2306</v>
      </c>
      <c r="CX174" s="9">
        <v>2690200</v>
      </c>
      <c r="CY174" s="12" t="s">
        <v>2306</v>
      </c>
      <c r="CZ174" s="12" t="s">
        <v>2306</v>
      </c>
      <c r="DA174" s="12" t="s">
        <v>2306</v>
      </c>
      <c r="DB174" s="12" t="s">
        <v>2306</v>
      </c>
      <c r="DC174" s="12" t="s">
        <v>2306</v>
      </c>
      <c r="DD174" s="12" t="s">
        <v>2306</v>
      </c>
      <c r="DE174" s="12" t="s">
        <v>2306</v>
      </c>
      <c r="DF174" s="12" t="s">
        <v>2306</v>
      </c>
      <c r="DG174" s="12" t="s">
        <v>2306</v>
      </c>
      <c r="DH174" s="12" t="s">
        <v>2306</v>
      </c>
      <c r="DI174" s="12" t="s">
        <v>2306</v>
      </c>
      <c r="DJ174" s="17" t="s">
        <v>2306</v>
      </c>
    </row>
    <row r="175" s="1" customFormat="1" ht="15.4" customHeight="1" spans="1:114">
      <c r="A175" s="10" t="s">
        <v>3076</v>
      </c>
      <c r="B175" s="11"/>
      <c r="C175" s="11"/>
      <c r="D175" s="11" t="s">
        <v>3077</v>
      </c>
      <c r="E175" s="9">
        <v>2299184.21</v>
      </c>
      <c r="F175" s="9">
        <v>555979.57</v>
      </c>
      <c r="G175" s="9">
        <v>251256</v>
      </c>
      <c r="H175" s="9">
        <v>23515</v>
      </c>
      <c r="I175" s="9">
        <v>38652</v>
      </c>
      <c r="J175" s="12" t="s">
        <v>2306</v>
      </c>
      <c r="K175" s="9">
        <v>79163.57</v>
      </c>
      <c r="L175" s="9">
        <v>45258</v>
      </c>
      <c r="M175" s="9">
        <v>32578</v>
      </c>
      <c r="N175" s="9">
        <v>25651</v>
      </c>
      <c r="O175" s="12" t="s">
        <v>2306</v>
      </c>
      <c r="P175" s="9">
        <v>21254</v>
      </c>
      <c r="Q175" s="9">
        <v>38652</v>
      </c>
      <c r="R175" s="12" t="s">
        <v>2306</v>
      </c>
      <c r="S175" s="12" t="s">
        <v>2306</v>
      </c>
      <c r="T175" s="9">
        <v>507564.64</v>
      </c>
      <c r="U175" s="9">
        <v>25865</v>
      </c>
      <c r="V175" s="9">
        <v>18956</v>
      </c>
      <c r="W175" s="12" t="s">
        <v>2306</v>
      </c>
      <c r="X175" s="12" t="s">
        <v>2306</v>
      </c>
      <c r="Y175" s="12" t="s">
        <v>2306</v>
      </c>
      <c r="Z175" s="9">
        <v>56982</v>
      </c>
      <c r="AA175" s="9">
        <v>25600</v>
      </c>
      <c r="AB175" s="12" t="s">
        <v>2306</v>
      </c>
      <c r="AC175" s="9">
        <v>65963</v>
      </c>
      <c r="AD175" s="9">
        <v>12598</v>
      </c>
      <c r="AE175" s="12" t="s">
        <v>2306</v>
      </c>
      <c r="AF175" s="9">
        <v>87154.64</v>
      </c>
      <c r="AG175" s="12" t="s">
        <v>2306</v>
      </c>
      <c r="AH175" s="12" t="s">
        <v>2306</v>
      </c>
      <c r="AI175" s="9">
        <v>35625</v>
      </c>
      <c r="AJ175" s="12" t="s">
        <v>2306</v>
      </c>
      <c r="AK175" s="9">
        <v>25692</v>
      </c>
      <c r="AL175" s="12" t="s">
        <v>2306</v>
      </c>
      <c r="AM175" s="12" t="s">
        <v>2306</v>
      </c>
      <c r="AN175" s="9">
        <v>86952</v>
      </c>
      <c r="AO175" s="9">
        <v>36525</v>
      </c>
      <c r="AP175" s="12" t="s">
        <v>2306</v>
      </c>
      <c r="AQ175" s="12" t="s">
        <v>2306</v>
      </c>
      <c r="AR175" s="9">
        <v>3956</v>
      </c>
      <c r="AS175" s="9">
        <v>25696</v>
      </c>
      <c r="AT175" s="12" t="s">
        <v>2306</v>
      </c>
      <c r="AU175" s="12" t="s">
        <v>2306</v>
      </c>
      <c r="AV175" s="12" t="s">
        <v>2306</v>
      </c>
      <c r="AW175" s="12" t="s">
        <v>2306</v>
      </c>
      <c r="AX175" s="12" t="s">
        <v>2306</v>
      </c>
      <c r="AY175" s="12" t="s">
        <v>2306</v>
      </c>
      <c r="AZ175" s="12" t="s">
        <v>2306</v>
      </c>
      <c r="BA175" s="12" t="s">
        <v>2306</v>
      </c>
      <c r="BB175" s="12" t="s">
        <v>2306</v>
      </c>
      <c r="BC175" s="12" t="s">
        <v>2306</v>
      </c>
      <c r="BD175" s="12" t="s">
        <v>2306</v>
      </c>
      <c r="BE175" s="12" t="s">
        <v>2306</v>
      </c>
      <c r="BF175" s="12" t="s">
        <v>2306</v>
      </c>
      <c r="BG175" s="12" t="s">
        <v>2306</v>
      </c>
      <c r="BH175" s="12" t="s">
        <v>2306</v>
      </c>
      <c r="BI175" s="12" t="s">
        <v>2306</v>
      </c>
      <c r="BJ175" s="12" t="s">
        <v>2306</v>
      </c>
      <c r="BK175" s="12" t="s">
        <v>2306</v>
      </c>
      <c r="BL175" s="12" t="s">
        <v>2306</v>
      </c>
      <c r="BM175" s="12" t="s">
        <v>2306</v>
      </c>
      <c r="BN175" s="12" t="s">
        <v>2306</v>
      </c>
      <c r="BO175" s="12" t="s">
        <v>2306</v>
      </c>
      <c r="BP175" s="12" t="s">
        <v>2306</v>
      </c>
      <c r="BQ175" s="12" t="s">
        <v>2306</v>
      </c>
      <c r="BR175" s="12" t="s">
        <v>2306</v>
      </c>
      <c r="BS175" s="12" t="s">
        <v>2306</v>
      </c>
      <c r="BT175" s="12" t="s">
        <v>2306</v>
      </c>
      <c r="BU175" s="12" t="s">
        <v>2306</v>
      </c>
      <c r="BV175" s="12" t="s">
        <v>2306</v>
      </c>
      <c r="BW175" s="12" t="s">
        <v>2306</v>
      </c>
      <c r="BX175" s="12" t="s">
        <v>2306</v>
      </c>
      <c r="BY175" s="12" t="s">
        <v>2306</v>
      </c>
      <c r="BZ175" s="12" t="s">
        <v>2306</v>
      </c>
      <c r="CA175" s="9">
        <v>1235640</v>
      </c>
      <c r="CB175" s="12" t="s">
        <v>2306</v>
      </c>
      <c r="CC175" s="12" t="s">
        <v>2306</v>
      </c>
      <c r="CD175" s="12" t="s">
        <v>2306</v>
      </c>
      <c r="CE175" s="12" t="s">
        <v>2306</v>
      </c>
      <c r="CF175" s="9">
        <v>1235640</v>
      </c>
      <c r="CG175" s="12" t="s">
        <v>2306</v>
      </c>
      <c r="CH175" s="12" t="s">
        <v>2306</v>
      </c>
      <c r="CI175" s="12" t="s">
        <v>2306</v>
      </c>
      <c r="CJ175" s="12" t="s">
        <v>2306</v>
      </c>
      <c r="CK175" s="12" t="s">
        <v>2306</v>
      </c>
      <c r="CL175" s="12" t="s">
        <v>2306</v>
      </c>
      <c r="CM175" s="12" t="s">
        <v>2306</v>
      </c>
      <c r="CN175" s="12" t="s">
        <v>2306</v>
      </c>
      <c r="CO175" s="12" t="s">
        <v>2306</v>
      </c>
      <c r="CP175" s="12" t="s">
        <v>2306</v>
      </c>
      <c r="CQ175" s="12" t="s">
        <v>2306</v>
      </c>
      <c r="CR175" s="12" t="s">
        <v>2306</v>
      </c>
      <c r="CS175" s="12" t="s">
        <v>2306</v>
      </c>
      <c r="CT175" s="12" t="s">
        <v>2306</v>
      </c>
      <c r="CU175" s="12" t="s">
        <v>2306</v>
      </c>
      <c r="CV175" s="12" t="s">
        <v>2306</v>
      </c>
      <c r="CW175" s="12" t="s">
        <v>2306</v>
      </c>
      <c r="CX175" s="12" t="s">
        <v>2306</v>
      </c>
      <c r="CY175" s="12" t="s">
        <v>2306</v>
      </c>
      <c r="CZ175" s="12" t="s">
        <v>2306</v>
      </c>
      <c r="DA175" s="12" t="s">
        <v>2306</v>
      </c>
      <c r="DB175" s="12" t="s">
        <v>2306</v>
      </c>
      <c r="DC175" s="12" t="s">
        <v>2306</v>
      </c>
      <c r="DD175" s="12" t="s">
        <v>2306</v>
      </c>
      <c r="DE175" s="12" t="s">
        <v>2306</v>
      </c>
      <c r="DF175" s="12" t="s">
        <v>2306</v>
      </c>
      <c r="DG175" s="12" t="s">
        <v>2306</v>
      </c>
      <c r="DH175" s="12" t="s">
        <v>2306</v>
      </c>
      <c r="DI175" s="12" t="s">
        <v>2306</v>
      </c>
      <c r="DJ175" s="17" t="s">
        <v>2306</v>
      </c>
    </row>
    <row r="176" s="1" customFormat="1" ht="15.4" customHeight="1" spans="1:114">
      <c r="A176" s="10" t="s">
        <v>3078</v>
      </c>
      <c r="B176" s="11"/>
      <c r="C176" s="11"/>
      <c r="D176" s="11" t="s">
        <v>3079</v>
      </c>
      <c r="E176" s="9">
        <v>1235640</v>
      </c>
      <c r="F176" s="12" t="s">
        <v>2306</v>
      </c>
      <c r="G176" s="12" t="s">
        <v>2306</v>
      </c>
      <c r="H176" s="12" t="s">
        <v>2306</v>
      </c>
      <c r="I176" s="12" t="s">
        <v>2306</v>
      </c>
      <c r="J176" s="12" t="s">
        <v>2306</v>
      </c>
      <c r="K176" s="12" t="s">
        <v>2306</v>
      </c>
      <c r="L176" s="12" t="s">
        <v>2306</v>
      </c>
      <c r="M176" s="12" t="s">
        <v>2306</v>
      </c>
      <c r="N176" s="12" t="s">
        <v>2306</v>
      </c>
      <c r="O176" s="12" t="s">
        <v>2306</v>
      </c>
      <c r="P176" s="12" t="s">
        <v>2306</v>
      </c>
      <c r="Q176" s="12" t="s">
        <v>2306</v>
      </c>
      <c r="R176" s="12" t="s">
        <v>2306</v>
      </c>
      <c r="S176" s="12" t="s">
        <v>2306</v>
      </c>
      <c r="T176" s="12" t="s">
        <v>2306</v>
      </c>
      <c r="U176" s="12" t="s">
        <v>2306</v>
      </c>
      <c r="V176" s="12" t="s">
        <v>2306</v>
      </c>
      <c r="W176" s="12" t="s">
        <v>2306</v>
      </c>
      <c r="X176" s="12" t="s">
        <v>2306</v>
      </c>
      <c r="Y176" s="12" t="s">
        <v>2306</v>
      </c>
      <c r="Z176" s="12" t="s">
        <v>2306</v>
      </c>
      <c r="AA176" s="12" t="s">
        <v>2306</v>
      </c>
      <c r="AB176" s="12" t="s">
        <v>2306</v>
      </c>
      <c r="AC176" s="12" t="s">
        <v>2306</v>
      </c>
      <c r="AD176" s="12" t="s">
        <v>2306</v>
      </c>
      <c r="AE176" s="12" t="s">
        <v>2306</v>
      </c>
      <c r="AF176" s="12" t="s">
        <v>2306</v>
      </c>
      <c r="AG176" s="12" t="s">
        <v>2306</v>
      </c>
      <c r="AH176" s="12" t="s">
        <v>2306</v>
      </c>
      <c r="AI176" s="12" t="s">
        <v>2306</v>
      </c>
      <c r="AJ176" s="12" t="s">
        <v>2306</v>
      </c>
      <c r="AK176" s="12" t="s">
        <v>2306</v>
      </c>
      <c r="AL176" s="12" t="s">
        <v>2306</v>
      </c>
      <c r="AM176" s="12" t="s">
        <v>2306</v>
      </c>
      <c r="AN176" s="12" t="s">
        <v>2306</v>
      </c>
      <c r="AO176" s="12" t="s">
        <v>2306</v>
      </c>
      <c r="AP176" s="12" t="s">
        <v>2306</v>
      </c>
      <c r="AQ176" s="12" t="s">
        <v>2306</v>
      </c>
      <c r="AR176" s="12" t="s">
        <v>2306</v>
      </c>
      <c r="AS176" s="12" t="s">
        <v>2306</v>
      </c>
      <c r="AT176" s="12" t="s">
        <v>2306</v>
      </c>
      <c r="AU176" s="12" t="s">
        <v>2306</v>
      </c>
      <c r="AV176" s="12" t="s">
        <v>2306</v>
      </c>
      <c r="AW176" s="12" t="s">
        <v>2306</v>
      </c>
      <c r="AX176" s="12" t="s">
        <v>2306</v>
      </c>
      <c r="AY176" s="12" t="s">
        <v>2306</v>
      </c>
      <c r="AZ176" s="12" t="s">
        <v>2306</v>
      </c>
      <c r="BA176" s="12" t="s">
        <v>2306</v>
      </c>
      <c r="BB176" s="12" t="s">
        <v>2306</v>
      </c>
      <c r="BC176" s="12" t="s">
        <v>2306</v>
      </c>
      <c r="BD176" s="12" t="s">
        <v>2306</v>
      </c>
      <c r="BE176" s="12" t="s">
        <v>2306</v>
      </c>
      <c r="BF176" s="12" t="s">
        <v>2306</v>
      </c>
      <c r="BG176" s="12" t="s">
        <v>2306</v>
      </c>
      <c r="BH176" s="12" t="s">
        <v>2306</v>
      </c>
      <c r="BI176" s="12" t="s">
        <v>2306</v>
      </c>
      <c r="BJ176" s="12" t="s">
        <v>2306</v>
      </c>
      <c r="BK176" s="12" t="s">
        <v>2306</v>
      </c>
      <c r="BL176" s="12" t="s">
        <v>2306</v>
      </c>
      <c r="BM176" s="12" t="s">
        <v>2306</v>
      </c>
      <c r="BN176" s="12" t="s">
        <v>2306</v>
      </c>
      <c r="BO176" s="12" t="s">
        <v>2306</v>
      </c>
      <c r="BP176" s="12" t="s">
        <v>2306</v>
      </c>
      <c r="BQ176" s="12" t="s">
        <v>2306</v>
      </c>
      <c r="BR176" s="12" t="s">
        <v>2306</v>
      </c>
      <c r="BS176" s="12" t="s">
        <v>2306</v>
      </c>
      <c r="BT176" s="12" t="s">
        <v>2306</v>
      </c>
      <c r="BU176" s="12" t="s">
        <v>2306</v>
      </c>
      <c r="BV176" s="12" t="s">
        <v>2306</v>
      </c>
      <c r="BW176" s="12" t="s">
        <v>2306</v>
      </c>
      <c r="BX176" s="12" t="s">
        <v>2306</v>
      </c>
      <c r="BY176" s="12" t="s">
        <v>2306</v>
      </c>
      <c r="BZ176" s="12" t="s">
        <v>2306</v>
      </c>
      <c r="CA176" s="9">
        <v>1235640</v>
      </c>
      <c r="CB176" s="12" t="s">
        <v>2306</v>
      </c>
      <c r="CC176" s="12" t="s">
        <v>2306</v>
      </c>
      <c r="CD176" s="12" t="s">
        <v>2306</v>
      </c>
      <c r="CE176" s="12" t="s">
        <v>2306</v>
      </c>
      <c r="CF176" s="9">
        <v>1235640</v>
      </c>
      <c r="CG176" s="12" t="s">
        <v>2306</v>
      </c>
      <c r="CH176" s="12" t="s">
        <v>2306</v>
      </c>
      <c r="CI176" s="12" t="s">
        <v>2306</v>
      </c>
      <c r="CJ176" s="12" t="s">
        <v>2306</v>
      </c>
      <c r="CK176" s="12" t="s">
        <v>2306</v>
      </c>
      <c r="CL176" s="12" t="s">
        <v>2306</v>
      </c>
      <c r="CM176" s="12" t="s">
        <v>2306</v>
      </c>
      <c r="CN176" s="12" t="s">
        <v>2306</v>
      </c>
      <c r="CO176" s="12" t="s">
        <v>2306</v>
      </c>
      <c r="CP176" s="12" t="s">
        <v>2306</v>
      </c>
      <c r="CQ176" s="12" t="s">
        <v>2306</v>
      </c>
      <c r="CR176" s="12" t="s">
        <v>2306</v>
      </c>
      <c r="CS176" s="12" t="s">
        <v>2306</v>
      </c>
      <c r="CT176" s="12" t="s">
        <v>2306</v>
      </c>
      <c r="CU176" s="12" t="s">
        <v>2306</v>
      </c>
      <c r="CV176" s="12" t="s">
        <v>2306</v>
      </c>
      <c r="CW176" s="12" t="s">
        <v>2306</v>
      </c>
      <c r="CX176" s="12" t="s">
        <v>2306</v>
      </c>
      <c r="CY176" s="12" t="s">
        <v>2306</v>
      </c>
      <c r="CZ176" s="12" t="s">
        <v>2306</v>
      </c>
      <c r="DA176" s="12" t="s">
        <v>2306</v>
      </c>
      <c r="DB176" s="12" t="s">
        <v>2306</v>
      </c>
      <c r="DC176" s="12" t="s">
        <v>2306</v>
      </c>
      <c r="DD176" s="12" t="s">
        <v>2306</v>
      </c>
      <c r="DE176" s="12" t="s">
        <v>2306</v>
      </c>
      <c r="DF176" s="12" t="s">
        <v>2306</v>
      </c>
      <c r="DG176" s="12" t="s">
        <v>2306</v>
      </c>
      <c r="DH176" s="12" t="s">
        <v>2306</v>
      </c>
      <c r="DI176" s="12" t="s">
        <v>2306</v>
      </c>
      <c r="DJ176" s="17" t="s">
        <v>2306</v>
      </c>
    </row>
    <row r="177" s="1" customFormat="1" ht="15.4" customHeight="1" spans="1:114">
      <c r="A177" s="10" t="s">
        <v>3080</v>
      </c>
      <c r="B177" s="11"/>
      <c r="C177" s="11"/>
      <c r="D177" s="11" t="s">
        <v>3081</v>
      </c>
      <c r="E177" s="9">
        <v>1063544.21</v>
      </c>
      <c r="F177" s="9">
        <v>555979.57</v>
      </c>
      <c r="G177" s="9">
        <v>251256</v>
      </c>
      <c r="H177" s="9">
        <v>23515</v>
      </c>
      <c r="I177" s="9">
        <v>38652</v>
      </c>
      <c r="J177" s="12" t="s">
        <v>2306</v>
      </c>
      <c r="K177" s="9">
        <v>79163.57</v>
      </c>
      <c r="L177" s="9">
        <v>45258</v>
      </c>
      <c r="M177" s="9">
        <v>32578</v>
      </c>
      <c r="N177" s="9">
        <v>25651</v>
      </c>
      <c r="O177" s="12" t="s">
        <v>2306</v>
      </c>
      <c r="P177" s="9">
        <v>21254</v>
      </c>
      <c r="Q177" s="9">
        <v>38652</v>
      </c>
      <c r="R177" s="12" t="s">
        <v>2306</v>
      </c>
      <c r="S177" s="12" t="s">
        <v>2306</v>
      </c>
      <c r="T177" s="9">
        <v>507564.64</v>
      </c>
      <c r="U177" s="9">
        <v>25865</v>
      </c>
      <c r="V177" s="9">
        <v>18956</v>
      </c>
      <c r="W177" s="12" t="s">
        <v>2306</v>
      </c>
      <c r="X177" s="12" t="s">
        <v>2306</v>
      </c>
      <c r="Y177" s="12" t="s">
        <v>2306</v>
      </c>
      <c r="Z177" s="9">
        <v>56982</v>
      </c>
      <c r="AA177" s="9">
        <v>25600</v>
      </c>
      <c r="AB177" s="12" t="s">
        <v>2306</v>
      </c>
      <c r="AC177" s="9">
        <v>65963</v>
      </c>
      <c r="AD177" s="9">
        <v>12598</v>
      </c>
      <c r="AE177" s="12" t="s">
        <v>2306</v>
      </c>
      <c r="AF177" s="9">
        <v>87154.64</v>
      </c>
      <c r="AG177" s="12" t="s">
        <v>2306</v>
      </c>
      <c r="AH177" s="12" t="s">
        <v>2306</v>
      </c>
      <c r="AI177" s="9">
        <v>35625</v>
      </c>
      <c r="AJ177" s="12" t="s">
        <v>2306</v>
      </c>
      <c r="AK177" s="9">
        <v>25692</v>
      </c>
      <c r="AL177" s="12" t="s">
        <v>2306</v>
      </c>
      <c r="AM177" s="12" t="s">
        <v>2306</v>
      </c>
      <c r="AN177" s="9">
        <v>86952</v>
      </c>
      <c r="AO177" s="9">
        <v>36525</v>
      </c>
      <c r="AP177" s="12" t="s">
        <v>2306</v>
      </c>
      <c r="AQ177" s="12" t="s">
        <v>2306</v>
      </c>
      <c r="AR177" s="9">
        <v>3956</v>
      </c>
      <c r="AS177" s="9">
        <v>25696</v>
      </c>
      <c r="AT177" s="12" t="s">
        <v>2306</v>
      </c>
      <c r="AU177" s="12" t="s">
        <v>2306</v>
      </c>
      <c r="AV177" s="12" t="s">
        <v>2306</v>
      </c>
      <c r="AW177" s="12" t="s">
        <v>2306</v>
      </c>
      <c r="AX177" s="12" t="s">
        <v>2306</v>
      </c>
      <c r="AY177" s="12" t="s">
        <v>2306</v>
      </c>
      <c r="AZ177" s="12" t="s">
        <v>2306</v>
      </c>
      <c r="BA177" s="12" t="s">
        <v>2306</v>
      </c>
      <c r="BB177" s="12" t="s">
        <v>2306</v>
      </c>
      <c r="BC177" s="12" t="s">
        <v>2306</v>
      </c>
      <c r="BD177" s="12" t="s">
        <v>2306</v>
      </c>
      <c r="BE177" s="12" t="s">
        <v>2306</v>
      </c>
      <c r="BF177" s="12" t="s">
        <v>2306</v>
      </c>
      <c r="BG177" s="12" t="s">
        <v>2306</v>
      </c>
      <c r="BH177" s="12" t="s">
        <v>2306</v>
      </c>
      <c r="BI177" s="12" t="s">
        <v>2306</v>
      </c>
      <c r="BJ177" s="12" t="s">
        <v>2306</v>
      </c>
      <c r="BK177" s="12" t="s">
        <v>2306</v>
      </c>
      <c r="BL177" s="12" t="s">
        <v>2306</v>
      </c>
      <c r="BM177" s="12" t="s">
        <v>2306</v>
      </c>
      <c r="BN177" s="12" t="s">
        <v>2306</v>
      </c>
      <c r="BO177" s="12" t="s">
        <v>2306</v>
      </c>
      <c r="BP177" s="12" t="s">
        <v>2306</v>
      </c>
      <c r="BQ177" s="12" t="s">
        <v>2306</v>
      </c>
      <c r="BR177" s="12" t="s">
        <v>2306</v>
      </c>
      <c r="BS177" s="12" t="s">
        <v>2306</v>
      </c>
      <c r="BT177" s="12" t="s">
        <v>2306</v>
      </c>
      <c r="BU177" s="12" t="s">
        <v>2306</v>
      </c>
      <c r="BV177" s="12" t="s">
        <v>2306</v>
      </c>
      <c r="BW177" s="12" t="s">
        <v>2306</v>
      </c>
      <c r="BX177" s="12" t="s">
        <v>2306</v>
      </c>
      <c r="BY177" s="12" t="s">
        <v>2306</v>
      </c>
      <c r="BZ177" s="12" t="s">
        <v>2306</v>
      </c>
      <c r="CA177" s="12" t="s">
        <v>2306</v>
      </c>
      <c r="CB177" s="12" t="s">
        <v>2306</v>
      </c>
      <c r="CC177" s="12" t="s">
        <v>2306</v>
      </c>
      <c r="CD177" s="12" t="s">
        <v>2306</v>
      </c>
      <c r="CE177" s="12" t="s">
        <v>2306</v>
      </c>
      <c r="CF177" s="12" t="s">
        <v>2306</v>
      </c>
      <c r="CG177" s="12" t="s">
        <v>2306</v>
      </c>
      <c r="CH177" s="12" t="s">
        <v>2306</v>
      </c>
      <c r="CI177" s="12" t="s">
        <v>2306</v>
      </c>
      <c r="CJ177" s="12" t="s">
        <v>2306</v>
      </c>
      <c r="CK177" s="12" t="s">
        <v>2306</v>
      </c>
      <c r="CL177" s="12" t="s">
        <v>2306</v>
      </c>
      <c r="CM177" s="12" t="s">
        <v>2306</v>
      </c>
      <c r="CN177" s="12" t="s">
        <v>2306</v>
      </c>
      <c r="CO177" s="12" t="s">
        <v>2306</v>
      </c>
      <c r="CP177" s="12" t="s">
        <v>2306</v>
      </c>
      <c r="CQ177" s="12" t="s">
        <v>2306</v>
      </c>
      <c r="CR177" s="12" t="s">
        <v>2306</v>
      </c>
      <c r="CS177" s="12" t="s">
        <v>2306</v>
      </c>
      <c r="CT177" s="12" t="s">
        <v>2306</v>
      </c>
      <c r="CU177" s="12" t="s">
        <v>2306</v>
      </c>
      <c r="CV177" s="12" t="s">
        <v>2306</v>
      </c>
      <c r="CW177" s="12" t="s">
        <v>2306</v>
      </c>
      <c r="CX177" s="12" t="s">
        <v>2306</v>
      </c>
      <c r="CY177" s="12" t="s">
        <v>2306</v>
      </c>
      <c r="CZ177" s="12" t="s">
        <v>2306</v>
      </c>
      <c r="DA177" s="12" t="s">
        <v>2306</v>
      </c>
      <c r="DB177" s="12" t="s">
        <v>2306</v>
      </c>
      <c r="DC177" s="12" t="s">
        <v>2306</v>
      </c>
      <c r="DD177" s="12" t="s">
        <v>2306</v>
      </c>
      <c r="DE177" s="12" t="s">
        <v>2306</v>
      </c>
      <c r="DF177" s="12" t="s">
        <v>2306</v>
      </c>
      <c r="DG177" s="12" t="s">
        <v>2306</v>
      </c>
      <c r="DH177" s="12" t="s">
        <v>2306</v>
      </c>
      <c r="DI177" s="12" t="s">
        <v>2306</v>
      </c>
      <c r="DJ177" s="17" t="s">
        <v>2306</v>
      </c>
    </row>
    <row r="178" s="1" customFormat="1" ht="15.4" customHeight="1" spans="1:114">
      <c r="A178" s="10" t="s">
        <v>3082</v>
      </c>
      <c r="B178" s="11"/>
      <c r="C178" s="11"/>
      <c r="D178" s="11" t="s">
        <v>3083</v>
      </c>
      <c r="E178" s="9">
        <v>344146.35</v>
      </c>
      <c r="F178" s="12" t="s">
        <v>2306</v>
      </c>
      <c r="G178" s="12" t="s">
        <v>2306</v>
      </c>
      <c r="H178" s="12" t="s">
        <v>2306</v>
      </c>
      <c r="I178" s="12" t="s">
        <v>2306</v>
      </c>
      <c r="J178" s="12" t="s">
        <v>2306</v>
      </c>
      <c r="K178" s="12" t="s">
        <v>2306</v>
      </c>
      <c r="L178" s="12" t="s">
        <v>2306</v>
      </c>
      <c r="M178" s="12" t="s">
        <v>2306</v>
      </c>
      <c r="N178" s="12" t="s">
        <v>2306</v>
      </c>
      <c r="O178" s="12" t="s">
        <v>2306</v>
      </c>
      <c r="P178" s="12" t="s">
        <v>2306</v>
      </c>
      <c r="Q178" s="12" t="s">
        <v>2306</v>
      </c>
      <c r="R178" s="12" t="s">
        <v>2306</v>
      </c>
      <c r="S178" s="12" t="s">
        <v>2306</v>
      </c>
      <c r="T178" s="9">
        <v>344146.35</v>
      </c>
      <c r="U178" s="9">
        <v>150940.17</v>
      </c>
      <c r="V178" s="12" t="s">
        <v>2306</v>
      </c>
      <c r="W178" s="12" t="s">
        <v>2306</v>
      </c>
      <c r="X178" s="12" t="s">
        <v>2306</v>
      </c>
      <c r="Y178" s="9">
        <v>21441.44</v>
      </c>
      <c r="Z178" s="9">
        <v>62009.74</v>
      </c>
      <c r="AA178" s="12" t="s">
        <v>2306</v>
      </c>
      <c r="AB178" s="12" t="s">
        <v>2306</v>
      </c>
      <c r="AC178" s="12" t="s">
        <v>2306</v>
      </c>
      <c r="AD178" s="12" t="s">
        <v>2306</v>
      </c>
      <c r="AE178" s="12" t="s">
        <v>2306</v>
      </c>
      <c r="AF178" s="9">
        <v>106155</v>
      </c>
      <c r="AG178" s="9">
        <v>3600</v>
      </c>
      <c r="AH178" s="12" t="s">
        <v>2306</v>
      </c>
      <c r="AI178" s="12" t="s">
        <v>2306</v>
      </c>
      <c r="AJ178" s="12" t="s">
        <v>2306</v>
      </c>
      <c r="AK178" s="12" t="s">
        <v>2306</v>
      </c>
      <c r="AL178" s="12" t="s">
        <v>2306</v>
      </c>
      <c r="AM178" s="12" t="s">
        <v>2306</v>
      </c>
      <c r="AN178" s="12" t="s">
        <v>2306</v>
      </c>
      <c r="AO178" s="12" t="s">
        <v>2306</v>
      </c>
      <c r="AP178" s="12" t="s">
        <v>2306</v>
      </c>
      <c r="AQ178" s="12" t="s">
        <v>2306</v>
      </c>
      <c r="AR178" s="12" t="s">
        <v>2306</v>
      </c>
      <c r="AS178" s="12" t="s">
        <v>2306</v>
      </c>
      <c r="AT178" s="12" t="s">
        <v>2306</v>
      </c>
      <c r="AU178" s="12" t="s">
        <v>2306</v>
      </c>
      <c r="AV178" s="12" t="s">
        <v>2306</v>
      </c>
      <c r="AW178" s="12" t="s">
        <v>2306</v>
      </c>
      <c r="AX178" s="12" t="s">
        <v>2306</v>
      </c>
      <c r="AY178" s="12" t="s">
        <v>2306</v>
      </c>
      <c r="AZ178" s="12" t="s">
        <v>2306</v>
      </c>
      <c r="BA178" s="12" t="s">
        <v>2306</v>
      </c>
      <c r="BB178" s="12" t="s">
        <v>2306</v>
      </c>
      <c r="BC178" s="12" t="s">
        <v>2306</v>
      </c>
      <c r="BD178" s="12" t="s">
        <v>2306</v>
      </c>
      <c r="BE178" s="12" t="s">
        <v>2306</v>
      </c>
      <c r="BF178" s="12" t="s">
        <v>2306</v>
      </c>
      <c r="BG178" s="12" t="s">
        <v>2306</v>
      </c>
      <c r="BH178" s="12" t="s">
        <v>2306</v>
      </c>
      <c r="BI178" s="12" t="s">
        <v>2306</v>
      </c>
      <c r="BJ178" s="12" t="s">
        <v>2306</v>
      </c>
      <c r="BK178" s="12" t="s">
        <v>2306</v>
      </c>
      <c r="BL178" s="12" t="s">
        <v>2306</v>
      </c>
      <c r="BM178" s="12" t="s">
        <v>2306</v>
      </c>
      <c r="BN178" s="12" t="s">
        <v>2306</v>
      </c>
      <c r="BO178" s="12" t="s">
        <v>2306</v>
      </c>
      <c r="BP178" s="12" t="s">
        <v>2306</v>
      </c>
      <c r="BQ178" s="12" t="s">
        <v>2306</v>
      </c>
      <c r="BR178" s="12" t="s">
        <v>2306</v>
      </c>
      <c r="BS178" s="12" t="s">
        <v>2306</v>
      </c>
      <c r="BT178" s="12" t="s">
        <v>2306</v>
      </c>
      <c r="BU178" s="12" t="s">
        <v>2306</v>
      </c>
      <c r="BV178" s="12" t="s">
        <v>2306</v>
      </c>
      <c r="BW178" s="12" t="s">
        <v>2306</v>
      </c>
      <c r="BX178" s="12" t="s">
        <v>2306</v>
      </c>
      <c r="BY178" s="12" t="s">
        <v>2306</v>
      </c>
      <c r="BZ178" s="12" t="s">
        <v>2306</v>
      </c>
      <c r="CA178" s="12" t="s">
        <v>2306</v>
      </c>
      <c r="CB178" s="12" t="s">
        <v>2306</v>
      </c>
      <c r="CC178" s="12" t="s">
        <v>2306</v>
      </c>
      <c r="CD178" s="12" t="s">
        <v>2306</v>
      </c>
      <c r="CE178" s="12" t="s">
        <v>2306</v>
      </c>
      <c r="CF178" s="12" t="s">
        <v>2306</v>
      </c>
      <c r="CG178" s="12" t="s">
        <v>2306</v>
      </c>
      <c r="CH178" s="12" t="s">
        <v>2306</v>
      </c>
      <c r="CI178" s="12" t="s">
        <v>2306</v>
      </c>
      <c r="CJ178" s="12" t="s">
        <v>2306</v>
      </c>
      <c r="CK178" s="12" t="s">
        <v>2306</v>
      </c>
      <c r="CL178" s="12" t="s">
        <v>2306</v>
      </c>
      <c r="CM178" s="12" t="s">
        <v>2306</v>
      </c>
      <c r="CN178" s="12" t="s">
        <v>2306</v>
      </c>
      <c r="CO178" s="12" t="s">
        <v>2306</v>
      </c>
      <c r="CP178" s="12" t="s">
        <v>2306</v>
      </c>
      <c r="CQ178" s="12" t="s">
        <v>2306</v>
      </c>
      <c r="CR178" s="12" t="s">
        <v>2306</v>
      </c>
      <c r="CS178" s="12" t="s">
        <v>2306</v>
      </c>
      <c r="CT178" s="12" t="s">
        <v>2306</v>
      </c>
      <c r="CU178" s="12" t="s">
        <v>2306</v>
      </c>
      <c r="CV178" s="12" t="s">
        <v>2306</v>
      </c>
      <c r="CW178" s="12" t="s">
        <v>2306</v>
      </c>
      <c r="CX178" s="12" t="s">
        <v>2306</v>
      </c>
      <c r="CY178" s="12" t="s">
        <v>2306</v>
      </c>
      <c r="CZ178" s="12" t="s">
        <v>2306</v>
      </c>
      <c r="DA178" s="12" t="s">
        <v>2306</v>
      </c>
      <c r="DB178" s="12" t="s">
        <v>2306</v>
      </c>
      <c r="DC178" s="12" t="s">
        <v>2306</v>
      </c>
      <c r="DD178" s="12" t="s">
        <v>2306</v>
      </c>
      <c r="DE178" s="12" t="s">
        <v>2306</v>
      </c>
      <c r="DF178" s="12" t="s">
        <v>2306</v>
      </c>
      <c r="DG178" s="12" t="s">
        <v>2306</v>
      </c>
      <c r="DH178" s="12" t="s">
        <v>2306</v>
      </c>
      <c r="DI178" s="12" t="s">
        <v>2306</v>
      </c>
      <c r="DJ178" s="17" t="s">
        <v>2306</v>
      </c>
    </row>
    <row r="179" s="1" customFormat="1" ht="15.4" customHeight="1" spans="1:114">
      <c r="A179" s="10" t="s">
        <v>3084</v>
      </c>
      <c r="B179" s="11"/>
      <c r="C179" s="11"/>
      <c r="D179" s="11" t="s">
        <v>2808</v>
      </c>
      <c r="E179" s="9">
        <v>30000</v>
      </c>
      <c r="F179" s="12" t="s">
        <v>2306</v>
      </c>
      <c r="G179" s="12" t="s">
        <v>2306</v>
      </c>
      <c r="H179" s="12" t="s">
        <v>2306</v>
      </c>
      <c r="I179" s="12" t="s">
        <v>2306</v>
      </c>
      <c r="J179" s="12" t="s">
        <v>2306</v>
      </c>
      <c r="K179" s="12" t="s">
        <v>2306</v>
      </c>
      <c r="L179" s="12" t="s">
        <v>2306</v>
      </c>
      <c r="M179" s="12" t="s">
        <v>2306</v>
      </c>
      <c r="N179" s="12" t="s">
        <v>2306</v>
      </c>
      <c r="O179" s="12" t="s">
        <v>2306</v>
      </c>
      <c r="P179" s="12" t="s">
        <v>2306</v>
      </c>
      <c r="Q179" s="12" t="s">
        <v>2306</v>
      </c>
      <c r="R179" s="12" t="s">
        <v>2306</v>
      </c>
      <c r="S179" s="12" t="s">
        <v>2306</v>
      </c>
      <c r="T179" s="9">
        <v>30000</v>
      </c>
      <c r="U179" s="9">
        <v>30000</v>
      </c>
      <c r="V179" s="12" t="s">
        <v>2306</v>
      </c>
      <c r="W179" s="12" t="s">
        <v>2306</v>
      </c>
      <c r="X179" s="12" t="s">
        <v>2306</v>
      </c>
      <c r="Y179" s="12" t="s">
        <v>2306</v>
      </c>
      <c r="Z179" s="12" t="s">
        <v>2306</v>
      </c>
      <c r="AA179" s="12" t="s">
        <v>2306</v>
      </c>
      <c r="AB179" s="12" t="s">
        <v>2306</v>
      </c>
      <c r="AC179" s="12" t="s">
        <v>2306</v>
      </c>
      <c r="AD179" s="12" t="s">
        <v>2306</v>
      </c>
      <c r="AE179" s="12" t="s">
        <v>2306</v>
      </c>
      <c r="AF179" s="12" t="s">
        <v>2306</v>
      </c>
      <c r="AG179" s="12" t="s">
        <v>2306</v>
      </c>
      <c r="AH179" s="12" t="s">
        <v>2306</v>
      </c>
      <c r="AI179" s="12" t="s">
        <v>2306</v>
      </c>
      <c r="AJ179" s="12" t="s">
        <v>2306</v>
      </c>
      <c r="AK179" s="12" t="s">
        <v>2306</v>
      </c>
      <c r="AL179" s="12" t="s">
        <v>2306</v>
      </c>
      <c r="AM179" s="12" t="s">
        <v>2306</v>
      </c>
      <c r="AN179" s="12" t="s">
        <v>2306</v>
      </c>
      <c r="AO179" s="12" t="s">
        <v>2306</v>
      </c>
      <c r="AP179" s="12" t="s">
        <v>2306</v>
      </c>
      <c r="AQ179" s="12" t="s">
        <v>2306</v>
      </c>
      <c r="AR179" s="12" t="s">
        <v>2306</v>
      </c>
      <c r="AS179" s="12" t="s">
        <v>2306</v>
      </c>
      <c r="AT179" s="12" t="s">
        <v>2306</v>
      </c>
      <c r="AU179" s="12" t="s">
        <v>2306</v>
      </c>
      <c r="AV179" s="12" t="s">
        <v>2306</v>
      </c>
      <c r="AW179" s="12" t="s">
        <v>2306</v>
      </c>
      <c r="AX179" s="12" t="s">
        <v>2306</v>
      </c>
      <c r="AY179" s="12" t="s">
        <v>2306</v>
      </c>
      <c r="AZ179" s="12" t="s">
        <v>2306</v>
      </c>
      <c r="BA179" s="12" t="s">
        <v>2306</v>
      </c>
      <c r="BB179" s="12" t="s">
        <v>2306</v>
      </c>
      <c r="BC179" s="12" t="s">
        <v>2306</v>
      </c>
      <c r="BD179" s="12" t="s">
        <v>2306</v>
      </c>
      <c r="BE179" s="12" t="s">
        <v>2306</v>
      </c>
      <c r="BF179" s="12" t="s">
        <v>2306</v>
      </c>
      <c r="BG179" s="12" t="s">
        <v>2306</v>
      </c>
      <c r="BH179" s="12" t="s">
        <v>2306</v>
      </c>
      <c r="BI179" s="12" t="s">
        <v>2306</v>
      </c>
      <c r="BJ179" s="12" t="s">
        <v>2306</v>
      </c>
      <c r="BK179" s="12" t="s">
        <v>2306</v>
      </c>
      <c r="BL179" s="12" t="s">
        <v>2306</v>
      </c>
      <c r="BM179" s="12" t="s">
        <v>2306</v>
      </c>
      <c r="BN179" s="12" t="s">
        <v>2306</v>
      </c>
      <c r="BO179" s="12" t="s">
        <v>2306</v>
      </c>
      <c r="BP179" s="12" t="s">
        <v>2306</v>
      </c>
      <c r="BQ179" s="12" t="s">
        <v>2306</v>
      </c>
      <c r="BR179" s="12" t="s">
        <v>2306</v>
      </c>
      <c r="BS179" s="12" t="s">
        <v>2306</v>
      </c>
      <c r="BT179" s="12" t="s">
        <v>2306</v>
      </c>
      <c r="BU179" s="12" t="s">
        <v>2306</v>
      </c>
      <c r="BV179" s="12" t="s">
        <v>2306</v>
      </c>
      <c r="BW179" s="12" t="s">
        <v>2306</v>
      </c>
      <c r="BX179" s="12" t="s">
        <v>2306</v>
      </c>
      <c r="BY179" s="12" t="s">
        <v>2306</v>
      </c>
      <c r="BZ179" s="12" t="s">
        <v>2306</v>
      </c>
      <c r="CA179" s="12" t="s">
        <v>2306</v>
      </c>
      <c r="CB179" s="12" t="s">
        <v>2306</v>
      </c>
      <c r="CC179" s="12" t="s">
        <v>2306</v>
      </c>
      <c r="CD179" s="12" t="s">
        <v>2306</v>
      </c>
      <c r="CE179" s="12" t="s">
        <v>2306</v>
      </c>
      <c r="CF179" s="12" t="s">
        <v>2306</v>
      </c>
      <c r="CG179" s="12" t="s">
        <v>2306</v>
      </c>
      <c r="CH179" s="12" t="s">
        <v>2306</v>
      </c>
      <c r="CI179" s="12" t="s">
        <v>2306</v>
      </c>
      <c r="CJ179" s="12" t="s">
        <v>2306</v>
      </c>
      <c r="CK179" s="12" t="s">
        <v>2306</v>
      </c>
      <c r="CL179" s="12" t="s">
        <v>2306</v>
      </c>
      <c r="CM179" s="12" t="s">
        <v>2306</v>
      </c>
      <c r="CN179" s="12" t="s">
        <v>2306</v>
      </c>
      <c r="CO179" s="12" t="s">
        <v>2306</v>
      </c>
      <c r="CP179" s="12" t="s">
        <v>2306</v>
      </c>
      <c r="CQ179" s="12" t="s">
        <v>2306</v>
      </c>
      <c r="CR179" s="12" t="s">
        <v>2306</v>
      </c>
      <c r="CS179" s="12" t="s">
        <v>2306</v>
      </c>
      <c r="CT179" s="12" t="s">
        <v>2306</v>
      </c>
      <c r="CU179" s="12" t="s">
        <v>2306</v>
      </c>
      <c r="CV179" s="12" t="s">
        <v>2306</v>
      </c>
      <c r="CW179" s="12" t="s">
        <v>2306</v>
      </c>
      <c r="CX179" s="12" t="s">
        <v>2306</v>
      </c>
      <c r="CY179" s="12" t="s">
        <v>2306</v>
      </c>
      <c r="CZ179" s="12" t="s">
        <v>2306</v>
      </c>
      <c r="DA179" s="12" t="s">
        <v>2306</v>
      </c>
      <c r="DB179" s="12" t="s">
        <v>2306</v>
      </c>
      <c r="DC179" s="12" t="s">
        <v>2306</v>
      </c>
      <c r="DD179" s="12" t="s">
        <v>2306</v>
      </c>
      <c r="DE179" s="12" t="s">
        <v>2306</v>
      </c>
      <c r="DF179" s="12" t="s">
        <v>2306</v>
      </c>
      <c r="DG179" s="12" t="s">
        <v>2306</v>
      </c>
      <c r="DH179" s="12" t="s">
        <v>2306</v>
      </c>
      <c r="DI179" s="12" t="s">
        <v>2306</v>
      </c>
      <c r="DJ179" s="17" t="s">
        <v>2306</v>
      </c>
    </row>
    <row r="180" s="1" customFormat="1" ht="15.4" customHeight="1" spans="1:114">
      <c r="A180" s="10" t="s">
        <v>3085</v>
      </c>
      <c r="B180" s="11"/>
      <c r="C180" s="11"/>
      <c r="D180" s="11" t="s">
        <v>3086</v>
      </c>
      <c r="E180" s="9">
        <v>314146.35</v>
      </c>
      <c r="F180" s="12" t="s">
        <v>2306</v>
      </c>
      <c r="G180" s="12" t="s">
        <v>2306</v>
      </c>
      <c r="H180" s="12" t="s">
        <v>2306</v>
      </c>
      <c r="I180" s="12" t="s">
        <v>2306</v>
      </c>
      <c r="J180" s="12" t="s">
        <v>2306</v>
      </c>
      <c r="K180" s="12" t="s">
        <v>2306</v>
      </c>
      <c r="L180" s="12" t="s">
        <v>2306</v>
      </c>
      <c r="M180" s="12" t="s">
        <v>2306</v>
      </c>
      <c r="N180" s="12" t="s">
        <v>2306</v>
      </c>
      <c r="O180" s="12" t="s">
        <v>2306</v>
      </c>
      <c r="P180" s="12" t="s">
        <v>2306</v>
      </c>
      <c r="Q180" s="12" t="s">
        <v>2306</v>
      </c>
      <c r="R180" s="12" t="s">
        <v>2306</v>
      </c>
      <c r="S180" s="12" t="s">
        <v>2306</v>
      </c>
      <c r="T180" s="9">
        <v>314146.35</v>
      </c>
      <c r="U180" s="9">
        <v>120940.17</v>
      </c>
      <c r="V180" s="12" t="s">
        <v>2306</v>
      </c>
      <c r="W180" s="12" t="s">
        <v>2306</v>
      </c>
      <c r="X180" s="12" t="s">
        <v>2306</v>
      </c>
      <c r="Y180" s="9">
        <v>21441.44</v>
      </c>
      <c r="Z180" s="9">
        <v>62009.74</v>
      </c>
      <c r="AA180" s="12" t="s">
        <v>2306</v>
      </c>
      <c r="AB180" s="12" t="s">
        <v>2306</v>
      </c>
      <c r="AC180" s="12" t="s">
        <v>2306</v>
      </c>
      <c r="AD180" s="12" t="s">
        <v>2306</v>
      </c>
      <c r="AE180" s="12" t="s">
        <v>2306</v>
      </c>
      <c r="AF180" s="9">
        <v>106155</v>
      </c>
      <c r="AG180" s="9">
        <v>3600</v>
      </c>
      <c r="AH180" s="12" t="s">
        <v>2306</v>
      </c>
      <c r="AI180" s="12" t="s">
        <v>2306</v>
      </c>
      <c r="AJ180" s="12" t="s">
        <v>2306</v>
      </c>
      <c r="AK180" s="12" t="s">
        <v>2306</v>
      </c>
      <c r="AL180" s="12" t="s">
        <v>2306</v>
      </c>
      <c r="AM180" s="12" t="s">
        <v>2306</v>
      </c>
      <c r="AN180" s="12" t="s">
        <v>2306</v>
      </c>
      <c r="AO180" s="12" t="s">
        <v>2306</v>
      </c>
      <c r="AP180" s="12" t="s">
        <v>2306</v>
      </c>
      <c r="AQ180" s="12" t="s">
        <v>2306</v>
      </c>
      <c r="AR180" s="12" t="s">
        <v>2306</v>
      </c>
      <c r="AS180" s="12" t="s">
        <v>2306</v>
      </c>
      <c r="AT180" s="12" t="s">
        <v>2306</v>
      </c>
      <c r="AU180" s="12" t="s">
        <v>2306</v>
      </c>
      <c r="AV180" s="12" t="s">
        <v>2306</v>
      </c>
      <c r="AW180" s="12" t="s">
        <v>2306</v>
      </c>
      <c r="AX180" s="12" t="s">
        <v>2306</v>
      </c>
      <c r="AY180" s="12" t="s">
        <v>2306</v>
      </c>
      <c r="AZ180" s="12" t="s">
        <v>2306</v>
      </c>
      <c r="BA180" s="12" t="s">
        <v>2306</v>
      </c>
      <c r="BB180" s="12" t="s">
        <v>2306</v>
      </c>
      <c r="BC180" s="12" t="s">
        <v>2306</v>
      </c>
      <c r="BD180" s="12" t="s">
        <v>2306</v>
      </c>
      <c r="BE180" s="12" t="s">
        <v>2306</v>
      </c>
      <c r="BF180" s="12" t="s">
        <v>2306</v>
      </c>
      <c r="BG180" s="12" t="s">
        <v>2306</v>
      </c>
      <c r="BH180" s="12" t="s">
        <v>2306</v>
      </c>
      <c r="BI180" s="12" t="s">
        <v>2306</v>
      </c>
      <c r="BJ180" s="12" t="s">
        <v>2306</v>
      </c>
      <c r="BK180" s="12" t="s">
        <v>2306</v>
      </c>
      <c r="BL180" s="12" t="s">
        <v>2306</v>
      </c>
      <c r="BM180" s="12" t="s">
        <v>2306</v>
      </c>
      <c r="BN180" s="12" t="s">
        <v>2306</v>
      </c>
      <c r="BO180" s="12" t="s">
        <v>2306</v>
      </c>
      <c r="BP180" s="12" t="s">
        <v>2306</v>
      </c>
      <c r="BQ180" s="12" t="s">
        <v>2306</v>
      </c>
      <c r="BR180" s="12" t="s">
        <v>2306</v>
      </c>
      <c r="BS180" s="12" t="s">
        <v>2306</v>
      </c>
      <c r="BT180" s="12" t="s">
        <v>2306</v>
      </c>
      <c r="BU180" s="12" t="s">
        <v>2306</v>
      </c>
      <c r="BV180" s="12" t="s">
        <v>2306</v>
      </c>
      <c r="BW180" s="12" t="s">
        <v>2306</v>
      </c>
      <c r="BX180" s="12" t="s">
        <v>2306</v>
      </c>
      <c r="BY180" s="12" t="s">
        <v>2306</v>
      </c>
      <c r="BZ180" s="12" t="s">
        <v>2306</v>
      </c>
      <c r="CA180" s="12" t="s">
        <v>2306</v>
      </c>
      <c r="CB180" s="12" t="s">
        <v>2306</v>
      </c>
      <c r="CC180" s="12" t="s">
        <v>2306</v>
      </c>
      <c r="CD180" s="12" t="s">
        <v>2306</v>
      </c>
      <c r="CE180" s="12" t="s">
        <v>2306</v>
      </c>
      <c r="CF180" s="12" t="s">
        <v>2306</v>
      </c>
      <c r="CG180" s="12" t="s">
        <v>2306</v>
      </c>
      <c r="CH180" s="12" t="s">
        <v>2306</v>
      </c>
      <c r="CI180" s="12" t="s">
        <v>2306</v>
      </c>
      <c r="CJ180" s="12" t="s">
        <v>2306</v>
      </c>
      <c r="CK180" s="12" t="s">
        <v>2306</v>
      </c>
      <c r="CL180" s="12" t="s">
        <v>2306</v>
      </c>
      <c r="CM180" s="12" t="s">
        <v>2306</v>
      </c>
      <c r="CN180" s="12" t="s">
        <v>2306</v>
      </c>
      <c r="CO180" s="12" t="s">
        <v>2306</v>
      </c>
      <c r="CP180" s="12" t="s">
        <v>2306</v>
      </c>
      <c r="CQ180" s="12" t="s">
        <v>2306</v>
      </c>
      <c r="CR180" s="12" t="s">
        <v>2306</v>
      </c>
      <c r="CS180" s="12" t="s">
        <v>2306</v>
      </c>
      <c r="CT180" s="12" t="s">
        <v>2306</v>
      </c>
      <c r="CU180" s="12" t="s">
        <v>2306</v>
      </c>
      <c r="CV180" s="12" t="s">
        <v>2306</v>
      </c>
      <c r="CW180" s="12" t="s">
        <v>2306</v>
      </c>
      <c r="CX180" s="12" t="s">
        <v>2306</v>
      </c>
      <c r="CY180" s="12" t="s">
        <v>2306</v>
      </c>
      <c r="CZ180" s="12" t="s">
        <v>2306</v>
      </c>
      <c r="DA180" s="12" t="s">
        <v>2306</v>
      </c>
      <c r="DB180" s="12" t="s">
        <v>2306</v>
      </c>
      <c r="DC180" s="12" t="s">
        <v>2306</v>
      </c>
      <c r="DD180" s="12" t="s">
        <v>2306</v>
      </c>
      <c r="DE180" s="12" t="s">
        <v>2306</v>
      </c>
      <c r="DF180" s="12" t="s">
        <v>2306</v>
      </c>
      <c r="DG180" s="12" t="s">
        <v>2306</v>
      </c>
      <c r="DH180" s="12" t="s">
        <v>2306</v>
      </c>
      <c r="DI180" s="12" t="s">
        <v>2306</v>
      </c>
      <c r="DJ180" s="17" t="s">
        <v>2306</v>
      </c>
    </row>
    <row r="181" s="1" customFormat="1" ht="15.4" customHeight="1" spans="1:114">
      <c r="A181" s="10" t="s">
        <v>3087</v>
      </c>
      <c r="B181" s="11"/>
      <c r="C181" s="11"/>
      <c r="D181" s="11" t="s">
        <v>3088</v>
      </c>
      <c r="E181" s="9">
        <v>5186098.74</v>
      </c>
      <c r="F181" s="9">
        <v>3894812.49</v>
      </c>
      <c r="G181" s="9">
        <v>2508330.51</v>
      </c>
      <c r="H181" s="9">
        <v>119918.35</v>
      </c>
      <c r="I181" s="9">
        <v>219877.26</v>
      </c>
      <c r="J181" s="12" t="s">
        <v>2306</v>
      </c>
      <c r="K181" s="9">
        <v>110644</v>
      </c>
      <c r="L181" s="9">
        <v>405791.6</v>
      </c>
      <c r="M181" s="12" t="s">
        <v>2306</v>
      </c>
      <c r="N181" s="9">
        <v>209597.16</v>
      </c>
      <c r="O181" s="12" t="s">
        <v>2306</v>
      </c>
      <c r="P181" s="9">
        <v>30143.28</v>
      </c>
      <c r="Q181" s="9">
        <v>290510.33</v>
      </c>
      <c r="R181" s="12" t="s">
        <v>2306</v>
      </c>
      <c r="S181" s="12" t="s">
        <v>2306</v>
      </c>
      <c r="T181" s="9">
        <v>158058.25</v>
      </c>
      <c r="U181" s="9">
        <v>90033.97</v>
      </c>
      <c r="V181" s="9">
        <v>1725</v>
      </c>
      <c r="W181" s="12" t="s">
        <v>2306</v>
      </c>
      <c r="X181" s="12" t="s">
        <v>2306</v>
      </c>
      <c r="Y181" s="12" t="s">
        <v>2306</v>
      </c>
      <c r="Z181" s="12" t="s">
        <v>2306</v>
      </c>
      <c r="AA181" s="9">
        <v>32714</v>
      </c>
      <c r="AB181" s="9">
        <v>916.07</v>
      </c>
      <c r="AC181" s="12" t="s">
        <v>2306</v>
      </c>
      <c r="AD181" s="12" t="s">
        <v>2306</v>
      </c>
      <c r="AE181" s="12" t="s">
        <v>2306</v>
      </c>
      <c r="AF181" s="12" t="s">
        <v>2306</v>
      </c>
      <c r="AG181" s="12" t="s">
        <v>2306</v>
      </c>
      <c r="AH181" s="12" t="s">
        <v>2306</v>
      </c>
      <c r="AI181" s="12" t="s">
        <v>2306</v>
      </c>
      <c r="AJ181" s="12" t="s">
        <v>2306</v>
      </c>
      <c r="AK181" s="12" t="s">
        <v>2306</v>
      </c>
      <c r="AL181" s="12" t="s">
        <v>2306</v>
      </c>
      <c r="AM181" s="12" t="s">
        <v>2306</v>
      </c>
      <c r="AN181" s="12" t="s">
        <v>2306</v>
      </c>
      <c r="AO181" s="12" t="s">
        <v>2306</v>
      </c>
      <c r="AP181" s="9">
        <v>19610</v>
      </c>
      <c r="AQ181" s="9">
        <v>674.93</v>
      </c>
      <c r="AR181" s="9">
        <v>12083.85</v>
      </c>
      <c r="AS181" s="12" t="s">
        <v>2306</v>
      </c>
      <c r="AT181" s="12" t="s">
        <v>2306</v>
      </c>
      <c r="AU181" s="9">
        <v>300.43</v>
      </c>
      <c r="AV181" s="9">
        <v>405480</v>
      </c>
      <c r="AW181" s="12" t="s">
        <v>2306</v>
      </c>
      <c r="AX181" s="9">
        <v>368760</v>
      </c>
      <c r="AY181" s="12" t="s">
        <v>2306</v>
      </c>
      <c r="AZ181" s="12" t="s">
        <v>2306</v>
      </c>
      <c r="BA181" s="9">
        <v>36720</v>
      </c>
      <c r="BB181" s="12" t="s">
        <v>2306</v>
      </c>
      <c r="BC181" s="12" t="s">
        <v>2306</v>
      </c>
      <c r="BD181" s="12" t="s">
        <v>2306</v>
      </c>
      <c r="BE181" s="12" t="s">
        <v>2306</v>
      </c>
      <c r="BF181" s="12" t="s">
        <v>2306</v>
      </c>
      <c r="BG181" s="12" t="s">
        <v>2306</v>
      </c>
      <c r="BH181" s="12" t="s">
        <v>2306</v>
      </c>
      <c r="BI181" s="12" t="s">
        <v>2306</v>
      </c>
      <c r="BJ181" s="12" t="s">
        <v>2306</v>
      </c>
      <c r="BK181" s="12" t="s">
        <v>2306</v>
      </c>
      <c r="BL181" s="12" t="s">
        <v>2306</v>
      </c>
      <c r="BM181" s="12" t="s">
        <v>2306</v>
      </c>
      <c r="BN181" s="12" t="s">
        <v>2306</v>
      </c>
      <c r="BO181" s="12" t="s">
        <v>2306</v>
      </c>
      <c r="BP181" s="12" t="s">
        <v>2306</v>
      </c>
      <c r="BQ181" s="12" t="s">
        <v>2306</v>
      </c>
      <c r="BR181" s="12" t="s">
        <v>2306</v>
      </c>
      <c r="BS181" s="12" t="s">
        <v>2306</v>
      </c>
      <c r="BT181" s="12" t="s">
        <v>2306</v>
      </c>
      <c r="BU181" s="12" t="s">
        <v>2306</v>
      </c>
      <c r="BV181" s="12" t="s">
        <v>2306</v>
      </c>
      <c r="BW181" s="12" t="s">
        <v>2306</v>
      </c>
      <c r="BX181" s="12" t="s">
        <v>2306</v>
      </c>
      <c r="BY181" s="12" t="s">
        <v>2306</v>
      </c>
      <c r="BZ181" s="12" t="s">
        <v>2306</v>
      </c>
      <c r="CA181" s="9">
        <v>727748</v>
      </c>
      <c r="CB181" s="12" t="s">
        <v>2306</v>
      </c>
      <c r="CC181" s="9">
        <v>727748</v>
      </c>
      <c r="CD181" s="12" t="s">
        <v>2306</v>
      </c>
      <c r="CE181" s="12" t="s">
        <v>2306</v>
      </c>
      <c r="CF181" s="12" t="s">
        <v>2306</v>
      </c>
      <c r="CG181" s="12" t="s">
        <v>2306</v>
      </c>
      <c r="CH181" s="12" t="s">
        <v>2306</v>
      </c>
      <c r="CI181" s="12" t="s">
        <v>2306</v>
      </c>
      <c r="CJ181" s="12" t="s">
        <v>2306</v>
      </c>
      <c r="CK181" s="12" t="s">
        <v>2306</v>
      </c>
      <c r="CL181" s="12" t="s">
        <v>2306</v>
      </c>
      <c r="CM181" s="12" t="s">
        <v>2306</v>
      </c>
      <c r="CN181" s="12" t="s">
        <v>2306</v>
      </c>
      <c r="CO181" s="12" t="s">
        <v>2306</v>
      </c>
      <c r="CP181" s="12" t="s">
        <v>2306</v>
      </c>
      <c r="CQ181" s="12" t="s">
        <v>2306</v>
      </c>
      <c r="CR181" s="12" t="s">
        <v>2306</v>
      </c>
      <c r="CS181" s="12" t="s">
        <v>2306</v>
      </c>
      <c r="CT181" s="12" t="s">
        <v>2306</v>
      </c>
      <c r="CU181" s="12" t="s">
        <v>2306</v>
      </c>
      <c r="CV181" s="12" t="s">
        <v>2306</v>
      </c>
      <c r="CW181" s="12" t="s">
        <v>2306</v>
      </c>
      <c r="CX181" s="12" t="s">
        <v>2306</v>
      </c>
      <c r="CY181" s="12" t="s">
        <v>2306</v>
      </c>
      <c r="CZ181" s="12" t="s">
        <v>2306</v>
      </c>
      <c r="DA181" s="12" t="s">
        <v>2306</v>
      </c>
      <c r="DB181" s="12" t="s">
        <v>2306</v>
      </c>
      <c r="DC181" s="12" t="s">
        <v>2306</v>
      </c>
      <c r="DD181" s="12" t="s">
        <v>2306</v>
      </c>
      <c r="DE181" s="12" t="s">
        <v>2306</v>
      </c>
      <c r="DF181" s="12" t="s">
        <v>2306</v>
      </c>
      <c r="DG181" s="12" t="s">
        <v>2306</v>
      </c>
      <c r="DH181" s="12" t="s">
        <v>2306</v>
      </c>
      <c r="DI181" s="12" t="s">
        <v>2306</v>
      </c>
      <c r="DJ181" s="17" t="s">
        <v>2306</v>
      </c>
    </row>
    <row r="182" s="1" customFormat="1" ht="15.4" customHeight="1" spans="1:114">
      <c r="A182" s="10" t="s">
        <v>3089</v>
      </c>
      <c r="B182" s="11"/>
      <c r="C182" s="11"/>
      <c r="D182" s="11" t="s">
        <v>2806</v>
      </c>
      <c r="E182" s="9">
        <v>4376693.49</v>
      </c>
      <c r="F182" s="9">
        <v>3894812.49</v>
      </c>
      <c r="G182" s="9">
        <v>2508330.51</v>
      </c>
      <c r="H182" s="9">
        <v>119918.35</v>
      </c>
      <c r="I182" s="9">
        <v>219877.26</v>
      </c>
      <c r="J182" s="12" t="s">
        <v>2306</v>
      </c>
      <c r="K182" s="9">
        <v>110644</v>
      </c>
      <c r="L182" s="9">
        <v>405791.6</v>
      </c>
      <c r="M182" s="12" t="s">
        <v>2306</v>
      </c>
      <c r="N182" s="9">
        <v>209597.16</v>
      </c>
      <c r="O182" s="12" t="s">
        <v>2306</v>
      </c>
      <c r="P182" s="9">
        <v>30143.28</v>
      </c>
      <c r="Q182" s="9">
        <v>290510.33</v>
      </c>
      <c r="R182" s="12" t="s">
        <v>2306</v>
      </c>
      <c r="S182" s="12" t="s">
        <v>2306</v>
      </c>
      <c r="T182" s="9">
        <v>74891</v>
      </c>
      <c r="U182" s="9">
        <v>19610.57</v>
      </c>
      <c r="V182" s="9">
        <v>1725</v>
      </c>
      <c r="W182" s="12" t="s">
        <v>2306</v>
      </c>
      <c r="X182" s="12" t="s">
        <v>2306</v>
      </c>
      <c r="Y182" s="12" t="s">
        <v>2306</v>
      </c>
      <c r="Z182" s="12" t="s">
        <v>2306</v>
      </c>
      <c r="AA182" s="9">
        <v>30614</v>
      </c>
      <c r="AB182" s="9">
        <v>916.07</v>
      </c>
      <c r="AC182" s="12" t="s">
        <v>2306</v>
      </c>
      <c r="AD182" s="12" t="s">
        <v>2306</v>
      </c>
      <c r="AE182" s="12" t="s">
        <v>2306</v>
      </c>
      <c r="AF182" s="12" t="s">
        <v>2306</v>
      </c>
      <c r="AG182" s="12" t="s">
        <v>2306</v>
      </c>
      <c r="AH182" s="12" t="s">
        <v>2306</v>
      </c>
      <c r="AI182" s="12" t="s">
        <v>2306</v>
      </c>
      <c r="AJ182" s="12" t="s">
        <v>2306</v>
      </c>
      <c r="AK182" s="12" t="s">
        <v>2306</v>
      </c>
      <c r="AL182" s="12" t="s">
        <v>2306</v>
      </c>
      <c r="AM182" s="12" t="s">
        <v>2306</v>
      </c>
      <c r="AN182" s="12" t="s">
        <v>2306</v>
      </c>
      <c r="AO182" s="12" t="s">
        <v>2306</v>
      </c>
      <c r="AP182" s="9">
        <v>19610</v>
      </c>
      <c r="AQ182" s="9">
        <v>674.93</v>
      </c>
      <c r="AR182" s="9">
        <v>1440</v>
      </c>
      <c r="AS182" s="12" t="s">
        <v>2306</v>
      </c>
      <c r="AT182" s="12" t="s">
        <v>2306</v>
      </c>
      <c r="AU182" s="9">
        <v>300.43</v>
      </c>
      <c r="AV182" s="9">
        <v>405480</v>
      </c>
      <c r="AW182" s="12" t="s">
        <v>2306</v>
      </c>
      <c r="AX182" s="9">
        <v>368760</v>
      </c>
      <c r="AY182" s="12" t="s">
        <v>2306</v>
      </c>
      <c r="AZ182" s="12" t="s">
        <v>2306</v>
      </c>
      <c r="BA182" s="9">
        <v>36720</v>
      </c>
      <c r="BB182" s="12" t="s">
        <v>2306</v>
      </c>
      <c r="BC182" s="12" t="s">
        <v>2306</v>
      </c>
      <c r="BD182" s="12" t="s">
        <v>2306</v>
      </c>
      <c r="BE182" s="12" t="s">
        <v>2306</v>
      </c>
      <c r="BF182" s="12" t="s">
        <v>2306</v>
      </c>
      <c r="BG182" s="12" t="s">
        <v>2306</v>
      </c>
      <c r="BH182" s="12" t="s">
        <v>2306</v>
      </c>
      <c r="BI182" s="12" t="s">
        <v>2306</v>
      </c>
      <c r="BJ182" s="12" t="s">
        <v>2306</v>
      </c>
      <c r="BK182" s="12" t="s">
        <v>2306</v>
      </c>
      <c r="BL182" s="12" t="s">
        <v>2306</v>
      </c>
      <c r="BM182" s="12" t="s">
        <v>2306</v>
      </c>
      <c r="BN182" s="12" t="s">
        <v>2306</v>
      </c>
      <c r="BO182" s="12" t="s">
        <v>2306</v>
      </c>
      <c r="BP182" s="12" t="s">
        <v>2306</v>
      </c>
      <c r="BQ182" s="12" t="s">
        <v>2306</v>
      </c>
      <c r="BR182" s="12" t="s">
        <v>2306</v>
      </c>
      <c r="BS182" s="12" t="s">
        <v>2306</v>
      </c>
      <c r="BT182" s="12" t="s">
        <v>2306</v>
      </c>
      <c r="BU182" s="12" t="s">
        <v>2306</v>
      </c>
      <c r="BV182" s="12" t="s">
        <v>2306</v>
      </c>
      <c r="BW182" s="12" t="s">
        <v>2306</v>
      </c>
      <c r="BX182" s="12" t="s">
        <v>2306</v>
      </c>
      <c r="BY182" s="12" t="s">
        <v>2306</v>
      </c>
      <c r="BZ182" s="12" t="s">
        <v>2306</v>
      </c>
      <c r="CA182" s="9">
        <v>1510</v>
      </c>
      <c r="CB182" s="12" t="s">
        <v>2306</v>
      </c>
      <c r="CC182" s="9">
        <v>1510</v>
      </c>
      <c r="CD182" s="12" t="s">
        <v>2306</v>
      </c>
      <c r="CE182" s="12" t="s">
        <v>2306</v>
      </c>
      <c r="CF182" s="12" t="s">
        <v>2306</v>
      </c>
      <c r="CG182" s="12" t="s">
        <v>2306</v>
      </c>
      <c r="CH182" s="12" t="s">
        <v>2306</v>
      </c>
      <c r="CI182" s="12" t="s">
        <v>2306</v>
      </c>
      <c r="CJ182" s="12" t="s">
        <v>2306</v>
      </c>
      <c r="CK182" s="12" t="s">
        <v>2306</v>
      </c>
      <c r="CL182" s="12" t="s">
        <v>2306</v>
      </c>
      <c r="CM182" s="12" t="s">
        <v>2306</v>
      </c>
      <c r="CN182" s="12" t="s">
        <v>2306</v>
      </c>
      <c r="CO182" s="12" t="s">
        <v>2306</v>
      </c>
      <c r="CP182" s="12" t="s">
        <v>2306</v>
      </c>
      <c r="CQ182" s="12" t="s">
        <v>2306</v>
      </c>
      <c r="CR182" s="12" t="s">
        <v>2306</v>
      </c>
      <c r="CS182" s="12" t="s">
        <v>2306</v>
      </c>
      <c r="CT182" s="12" t="s">
        <v>2306</v>
      </c>
      <c r="CU182" s="12" t="s">
        <v>2306</v>
      </c>
      <c r="CV182" s="12" t="s">
        <v>2306</v>
      </c>
      <c r="CW182" s="12" t="s">
        <v>2306</v>
      </c>
      <c r="CX182" s="12" t="s">
        <v>2306</v>
      </c>
      <c r="CY182" s="12" t="s">
        <v>2306</v>
      </c>
      <c r="CZ182" s="12" t="s">
        <v>2306</v>
      </c>
      <c r="DA182" s="12" t="s">
        <v>2306</v>
      </c>
      <c r="DB182" s="12" t="s">
        <v>2306</v>
      </c>
      <c r="DC182" s="12" t="s">
        <v>2306</v>
      </c>
      <c r="DD182" s="12" t="s">
        <v>2306</v>
      </c>
      <c r="DE182" s="12" t="s">
        <v>2306</v>
      </c>
      <c r="DF182" s="12" t="s">
        <v>2306</v>
      </c>
      <c r="DG182" s="12" t="s">
        <v>2306</v>
      </c>
      <c r="DH182" s="12" t="s">
        <v>2306</v>
      </c>
      <c r="DI182" s="12" t="s">
        <v>2306</v>
      </c>
      <c r="DJ182" s="17" t="s">
        <v>2306</v>
      </c>
    </row>
    <row r="183" s="1" customFormat="1" ht="15.4" customHeight="1" spans="1:114">
      <c r="A183" s="10" t="s">
        <v>3090</v>
      </c>
      <c r="B183" s="11"/>
      <c r="C183" s="11"/>
      <c r="D183" s="11" t="s">
        <v>2808</v>
      </c>
      <c r="E183" s="9">
        <v>722200</v>
      </c>
      <c r="F183" s="12" t="s">
        <v>2306</v>
      </c>
      <c r="G183" s="12" t="s">
        <v>2306</v>
      </c>
      <c r="H183" s="12" t="s">
        <v>2306</v>
      </c>
      <c r="I183" s="12" t="s">
        <v>2306</v>
      </c>
      <c r="J183" s="12" t="s">
        <v>2306</v>
      </c>
      <c r="K183" s="12" t="s">
        <v>2306</v>
      </c>
      <c r="L183" s="12" t="s">
        <v>2306</v>
      </c>
      <c r="M183" s="12" t="s">
        <v>2306</v>
      </c>
      <c r="N183" s="12" t="s">
        <v>2306</v>
      </c>
      <c r="O183" s="12" t="s">
        <v>2306</v>
      </c>
      <c r="P183" s="12" t="s">
        <v>2306</v>
      </c>
      <c r="Q183" s="12" t="s">
        <v>2306</v>
      </c>
      <c r="R183" s="12" t="s">
        <v>2306</v>
      </c>
      <c r="S183" s="12" t="s">
        <v>2306</v>
      </c>
      <c r="T183" s="12" t="s">
        <v>2306</v>
      </c>
      <c r="U183" s="12" t="s">
        <v>2306</v>
      </c>
      <c r="V183" s="12" t="s">
        <v>2306</v>
      </c>
      <c r="W183" s="12" t="s">
        <v>2306</v>
      </c>
      <c r="X183" s="12" t="s">
        <v>2306</v>
      </c>
      <c r="Y183" s="12" t="s">
        <v>2306</v>
      </c>
      <c r="Z183" s="12" t="s">
        <v>2306</v>
      </c>
      <c r="AA183" s="12" t="s">
        <v>2306</v>
      </c>
      <c r="AB183" s="12" t="s">
        <v>2306</v>
      </c>
      <c r="AC183" s="12" t="s">
        <v>2306</v>
      </c>
      <c r="AD183" s="12" t="s">
        <v>2306</v>
      </c>
      <c r="AE183" s="12" t="s">
        <v>2306</v>
      </c>
      <c r="AF183" s="12" t="s">
        <v>2306</v>
      </c>
      <c r="AG183" s="12" t="s">
        <v>2306</v>
      </c>
      <c r="AH183" s="12" t="s">
        <v>2306</v>
      </c>
      <c r="AI183" s="12" t="s">
        <v>2306</v>
      </c>
      <c r="AJ183" s="12" t="s">
        <v>2306</v>
      </c>
      <c r="AK183" s="12" t="s">
        <v>2306</v>
      </c>
      <c r="AL183" s="12" t="s">
        <v>2306</v>
      </c>
      <c r="AM183" s="12" t="s">
        <v>2306</v>
      </c>
      <c r="AN183" s="12" t="s">
        <v>2306</v>
      </c>
      <c r="AO183" s="12" t="s">
        <v>2306</v>
      </c>
      <c r="AP183" s="12" t="s">
        <v>2306</v>
      </c>
      <c r="AQ183" s="12" t="s">
        <v>2306</v>
      </c>
      <c r="AR183" s="12" t="s">
        <v>2306</v>
      </c>
      <c r="AS183" s="12" t="s">
        <v>2306</v>
      </c>
      <c r="AT183" s="12" t="s">
        <v>2306</v>
      </c>
      <c r="AU183" s="12" t="s">
        <v>2306</v>
      </c>
      <c r="AV183" s="12" t="s">
        <v>2306</v>
      </c>
      <c r="AW183" s="12" t="s">
        <v>2306</v>
      </c>
      <c r="AX183" s="12" t="s">
        <v>2306</v>
      </c>
      <c r="AY183" s="12" t="s">
        <v>2306</v>
      </c>
      <c r="AZ183" s="12" t="s">
        <v>2306</v>
      </c>
      <c r="BA183" s="12" t="s">
        <v>2306</v>
      </c>
      <c r="BB183" s="12" t="s">
        <v>2306</v>
      </c>
      <c r="BC183" s="12" t="s">
        <v>2306</v>
      </c>
      <c r="BD183" s="12" t="s">
        <v>2306</v>
      </c>
      <c r="BE183" s="12" t="s">
        <v>2306</v>
      </c>
      <c r="BF183" s="12" t="s">
        <v>2306</v>
      </c>
      <c r="BG183" s="12" t="s">
        <v>2306</v>
      </c>
      <c r="BH183" s="12" t="s">
        <v>2306</v>
      </c>
      <c r="BI183" s="12" t="s">
        <v>2306</v>
      </c>
      <c r="BJ183" s="12" t="s">
        <v>2306</v>
      </c>
      <c r="BK183" s="12" t="s">
        <v>2306</v>
      </c>
      <c r="BL183" s="12" t="s">
        <v>2306</v>
      </c>
      <c r="BM183" s="12" t="s">
        <v>2306</v>
      </c>
      <c r="BN183" s="12" t="s">
        <v>2306</v>
      </c>
      <c r="BO183" s="12" t="s">
        <v>2306</v>
      </c>
      <c r="BP183" s="12" t="s">
        <v>2306</v>
      </c>
      <c r="BQ183" s="12" t="s">
        <v>2306</v>
      </c>
      <c r="BR183" s="12" t="s">
        <v>2306</v>
      </c>
      <c r="BS183" s="12" t="s">
        <v>2306</v>
      </c>
      <c r="BT183" s="12" t="s">
        <v>2306</v>
      </c>
      <c r="BU183" s="12" t="s">
        <v>2306</v>
      </c>
      <c r="BV183" s="12" t="s">
        <v>2306</v>
      </c>
      <c r="BW183" s="12" t="s">
        <v>2306</v>
      </c>
      <c r="BX183" s="12" t="s">
        <v>2306</v>
      </c>
      <c r="BY183" s="12" t="s">
        <v>2306</v>
      </c>
      <c r="BZ183" s="12" t="s">
        <v>2306</v>
      </c>
      <c r="CA183" s="9">
        <v>722200</v>
      </c>
      <c r="CB183" s="12" t="s">
        <v>2306</v>
      </c>
      <c r="CC183" s="9">
        <v>722200</v>
      </c>
      <c r="CD183" s="12" t="s">
        <v>2306</v>
      </c>
      <c r="CE183" s="12" t="s">
        <v>2306</v>
      </c>
      <c r="CF183" s="12" t="s">
        <v>2306</v>
      </c>
      <c r="CG183" s="12" t="s">
        <v>2306</v>
      </c>
      <c r="CH183" s="12" t="s">
        <v>2306</v>
      </c>
      <c r="CI183" s="12" t="s">
        <v>2306</v>
      </c>
      <c r="CJ183" s="12" t="s">
        <v>2306</v>
      </c>
      <c r="CK183" s="12" t="s">
        <v>2306</v>
      </c>
      <c r="CL183" s="12" t="s">
        <v>2306</v>
      </c>
      <c r="CM183" s="12" t="s">
        <v>2306</v>
      </c>
      <c r="CN183" s="12" t="s">
        <v>2306</v>
      </c>
      <c r="CO183" s="12" t="s">
        <v>2306</v>
      </c>
      <c r="CP183" s="12" t="s">
        <v>2306</v>
      </c>
      <c r="CQ183" s="12" t="s">
        <v>2306</v>
      </c>
      <c r="CR183" s="12" t="s">
        <v>2306</v>
      </c>
      <c r="CS183" s="12" t="s">
        <v>2306</v>
      </c>
      <c r="CT183" s="12" t="s">
        <v>2306</v>
      </c>
      <c r="CU183" s="12" t="s">
        <v>2306</v>
      </c>
      <c r="CV183" s="12" t="s">
        <v>2306</v>
      </c>
      <c r="CW183" s="12" t="s">
        <v>2306</v>
      </c>
      <c r="CX183" s="12" t="s">
        <v>2306</v>
      </c>
      <c r="CY183" s="12" t="s">
        <v>2306</v>
      </c>
      <c r="CZ183" s="12" t="s">
        <v>2306</v>
      </c>
      <c r="DA183" s="12" t="s">
        <v>2306</v>
      </c>
      <c r="DB183" s="12" t="s">
        <v>2306</v>
      </c>
      <c r="DC183" s="12" t="s">
        <v>2306</v>
      </c>
      <c r="DD183" s="12" t="s">
        <v>2306</v>
      </c>
      <c r="DE183" s="12" t="s">
        <v>2306</v>
      </c>
      <c r="DF183" s="12" t="s">
        <v>2306</v>
      </c>
      <c r="DG183" s="12" t="s">
        <v>2306</v>
      </c>
      <c r="DH183" s="12" t="s">
        <v>2306</v>
      </c>
      <c r="DI183" s="12" t="s">
        <v>2306</v>
      </c>
      <c r="DJ183" s="17" t="s">
        <v>2306</v>
      </c>
    </row>
    <row r="184" s="1" customFormat="1" ht="15.4" customHeight="1" spans="1:114">
      <c r="A184" s="10" t="s">
        <v>3091</v>
      </c>
      <c r="B184" s="11"/>
      <c r="C184" s="11"/>
      <c r="D184" s="11" t="s">
        <v>3092</v>
      </c>
      <c r="E184" s="9">
        <v>87205.25</v>
      </c>
      <c r="F184" s="12" t="s">
        <v>2306</v>
      </c>
      <c r="G184" s="12" t="s">
        <v>2306</v>
      </c>
      <c r="H184" s="12" t="s">
        <v>2306</v>
      </c>
      <c r="I184" s="12" t="s">
        <v>2306</v>
      </c>
      <c r="J184" s="12" t="s">
        <v>2306</v>
      </c>
      <c r="K184" s="12" t="s">
        <v>2306</v>
      </c>
      <c r="L184" s="12" t="s">
        <v>2306</v>
      </c>
      <c r="M184" s="12" t="s">
        <v>2306</v>
      </c>
      <c r="N184" s="12" t="s">
        <v>2306</v>
      </c>
      <c r="O184" s="12" t="s">
        <v>2306</v>
      </c>
      <c r="P184" s="12" t="s">
        <v>2306</v>
      </c>
      <c r="Q184" s="12" t="s">
        <v>2306</v>
      </c>
      <c r="R184" s="12" t="s">
        <v>2306</v>
      </c>
      <c r="S184" s="12" t="s">
        <v>2306</v>
      </c>
      <c r="T184" s="9">
        <v>83167.25</v>
      </c>
      <c r="U184" s="9">
        <v>70423.4</v>
      </c>
      <c r="V184" s="12" t="s">
        <v>2306</v>
      </c>
      <c r="W184" s="12" t="s">
        <v>2306</v>
      </c>
      <c r="X184" s="12" t="s">
        <v>2306</v>
      </c>
      <c r="Y184" s="12" t="s">
        <v>2306</v>
      </c>
      <c r="Z184" s="12" t="s">
        <v>2306</v>
      </c>
      <c r="AA184" s="9">
        <v>2100</v>
      </c>
      <c r="AB184" s="12" t="s">
        <v>2306</v>
      </c>
      <c r="AC184" s="12" t="s">
        <v>2306</v>
      </c>
      <c r="AD184" s="12" t="s">
        <v>2306</v>
      </c>
      <c r="AE184" s="12" t="s">
        <v>2306</v>
      </c>
      <c r="AF184" s="12" t="s">
        <v>2306</v>
      </c>
      <c r="AG184" s="12" t="s">
        <v>2306</v>
      </c>
      <c r="AH184" s="12" t="s">
        <v>2306</v>
      </c>
      <c r="AI184" s="12" t="s">
        <v>2306</v>
      </c>
      <c r="AJ184" s="12" t="s">
        <v>2306</v>
      </c>
      <c r="AK184" s="12" t="s">
        <v>2306</v>
      </c>
      <c r="AL184" s="12" t="s">
        <v>2306</v>
      </c>
      <c r="AM184" s="12" t="s">
        <v>2306</v>
      </c>
      <c r="AN184" s="12" t="s">
        <v>2306</v>
      </c>
      <c r="AO184" s="12" t="s">
        <v>2306</v>
      </c>
      <c r="AP184" s="12" t="s">
        <v>2306</v>
      </c>
      <c r="AQ184" s="12" t="s">
        <v>2306</v>
      </c>
      <c r="AR184" s="9">
        <v>10643.85</v>
      </c>
      <c r="AS184" s="12" t="s">
        <v>2306</v>
      </c>
      <c r="AT184" s="12" t="s">
        <v>2306</v>
      </c>
      <c r="AU184" s="12" t="s">
        <v>2306</v>
      </c>
      <c r="AV184" s="12" t="s">
        <v>2306</v>
      </c>
      <c r="AW184" s="12" t="s">
        <v>2306</v>
      </c>
      <c r="AX184" s="12" t="s">
        <v>2306</v>
      </c>
      <c r="AY184" s="12" t="s">
        <v>2306</v>
      </c>
      <c r="AZ184" s="12" t="s">
        <v>2306</v>
      </c>
      <c r="BA184" s="12" t="s">
        <v>2306</v>
      </c>
      <c r="BB184" s="12" t="s">
        <v>2306</v>
      </c>
      <c r="BC184" s="12" t="s">
        <v>2306</v>
      </c>
      <c r="BD184" s="12" t="s">
        <v>2306</v>
      </c>
      <c r="BE184" s="12" t="s">
        <v>2306</v>
      </c>
      <c r="BF184" s="12" t="s">
        <v>2306</v>
      </c>
      <c r="BG184" s="12" t="s">
        <v>2306</v>
      </c>
      <c r="BH184" s="12" t="s">
        <v>2306</v>
      </c>
      <c r="BI184" s="12" t="s">
        <v>2306</v>
      </c>
      <c r="BJ184" s="12" t="s">
        <v>2306</v>
      </c>
      <c r="BK184" s="12" t="s">
        <v>2306</v>
      </c>
      <c r="BL184" s="12" t="s">
        <v>2306</v>
      </c>
      <c r="BM184" s="12" t="s">
        <v>2306</v>
      </c>
      <c r="BN184" s="12" t="s">
        <v>2306</v>
      </c>
      <c r="BO184" s="12" t="s">
        <v>2306</v>
      </c>
      <c r="BP184" s="12" t="s">
        <v>2306</v>
      </c>
      <c r="BQ184" s="12" t="s">
        <v>2306</v>
      </c>
      <c r="BR184" s="12" t="s">
        <v>2306</v>
      </c>
      <c r="BS184" s="12" t="s">
        <v>2306</v>
      </c>
      <c r="BT184" s="12" t="s">
        <v>2306</v>
      </c>
      <c r="BU184" s="12" t="s">
        <v>2306</v>
      </c>
      <c r="BV184" s="12" t="s">
        <v>2306</v>
      </c>
      <c r="BW184" s="12" t="s">
        <v>2306</v>
      </c>
      <c r="BX184" s="12" t="s">
        <v>2306</v>
      </c>
      <c r="BY184" s="12" t="s">
        <v>2306</v>
      </c>
      <c r="BZ184" s="12" t="s">
        <v>2306</v>
      </c>
      <c r="CA184" s="9">
        <v>4038</v>
      </c>
      <c r="CB184" s="12" t="s">
        <v>2306</v>
      </c>
      <c r="CC184" s="9">
        <v>4038</v>
      </c>
      <c r="CD184" s="12" t="s">
        <v>2306</v>
      </c>
      <c r="CE184" s="12" t="s">
        <v>2306</v>
      </c>
      <c r="CF184" s="12" t="s">
        <v>2306</v>
      </c>
      <c r="CG184" s="12" t="s">
        <v>2306</v>
      </c>
      <c r="CH184" s="12" t="s">
        <v>2306</v>
      </c>
      <c r="CI184" s="12" t="s">
        <v>2306</v>
      </c>
      <c r="CJ184" s="12" t="s">
        <v>2306</v>
      </c>
      <c r="CK184" s="12" t="s">
        <v>2306</v>
      </c>
      <c r="CL184" s="12" t="s">
        <v>2306</v>
      </c>
      <c r="CM184" s="12" t="s">
        <v>2306</v>
      </c>
      <c r="CN184" s="12" t="s">
        <v>2306</v>
      </c>
      <c r="CO184" s="12" t="s">
        <v>2306</v>
      </c>
      <c r="CP184" s="12" t="s">
        <v>2306</v>
      </c>
      <c r="CQ184" s="12" t="s">
        <v>2306</v>
      </c>
      <c r="CR184" s="12" t="s">
        <v>2306</v>
      </c>
      <c r="CS184" s="12" t="s">
        <v>2306</v>
      </c>
      <c r="CT184" s="12" t="s">
        <v>2306</v>
      </c>
      <c r="CU184" s="12" t="s">
        <v>2306</v>
      </c>
      <c r="CV184" s="12" t="s">
        <v>2306</v>
      </c>
      <c r="CW184" s="12" t="s">
        <v>2306</v>
      </c>
      <c r="CX184" s="12" t="s">
        <v>2306</v>
      </c>
      <c r="CY184" s="12" t="s">
        <v>2306</v>
      </c>
      <c r="CZ184" s="12" t="s">
        <v>2306</v>
      </c>
      <c r="DA184" s="12" t="s">
        <v>2306</v>
      </c>
      <c r="DB184" s="12" t="s">
        <v>2306</v>
      </c>
      <c r="DC184" s="12" t="s">
        <v>2306</v>
      </c>
      <c r="DD184" s="12" t="s">
        <v>2306</v>
      </c>
      <c r="DE184" s="12" t="s">
        <v>2306</v>
      </c>
      <c r="DF184" s="12" t="s">
        <v>2306</v>
      </c>
      <c r="DG184" s="12" t="s">
        <v>2306</v>
      </c>
      <c r="DH184" s="12" t="s">
        <v>2306</v>
      </c>
      <c r="DI184" s="12" t="s">
        <v>2306</v>
      </c>
      <c r="DJ184" s="17" t="s">
        <v>2306</v>
      </c>
    </row>
    <row r="185" s="1" customFormat="1" ht="15.4" customHeight="1" spans="1:114">
      <c r="A185" s="10" t="s">
        <v>3093</v>
      </c>
      <c r="B185" s="11"/>
      <c r="C185" s="11"/>
      <c r="D185" s="11" t="s">
        <v>3094</v>
      </c>
      <c r="E185" s="9">
        <v>387844.37</v>
      </c>
      <c r="F185" s="12" t="s">
        <v>2306</v>
      </c>
      <c r="G185" s="12" t="s">
        <v>2306</v>
      </c>
      <c r="H185" s="12" t="s">
        <v>2306</v>
      </c>
      <c r="I185" s="12" t="s">
        <v>2306</v>
      </c>
      <c r="J185" s="12" t="s">
        <v>2306</v>
      </c>
      <c r="K185" s="12" t="s">
        <v>2306</v>
      </c>
      <c r="L185" s="12" t="s">
        <v>2306</v>
      </c>
      <c r="M185" s="12" t="s">
        <v>2306</v>
      </c>
      <c r="N185" s="12" t="s">
        <v>2306</v>
      </c>
      <c r="O185" s="12" t="s">
        <v>2306</v>
      </c>
      <c r="P185" s="12" t="s">
        <v>2306</v>
      </c>
      <c r="Q185" s="12" t="s">
        <v>2306</v>
      </c>
      <c r="R185" s="12" t="s">
        <v>2306</v>
      </c>
      <c r="S185" s="12" t="s">
        <v>2306</v>
      </c>
      <c r="T185" s="9">
        <v>341344.37</v>
      </c>
      <c r="U185" s="12" t="s">
        <v>2306</v>
      </c>
      <c r="V185" s="12" t="s">
        <v>2306</v>
      </c>
      <c r="W185" s="12" t="s">
        <v>2306</v>
      </c>
      <c r="X185" s="12" t="s">
        <v>2306</v>
      </c>
      <c r="Y185" s="12" t="s">
        <v>2306</v>
      </c>
      <c r="Z185" s="9">
        <v>298929.87</v>
      </c>
      <c r="AA185" s="12" t="s">
        <v>2306</v>
      </c>
      <c r="AB185" s="12" t="s">
        <v>2306</v>
      </c>
      <c r="AC185" s="12" t="s">
        <v>2306</v>
      </c>
      <c r="AD185" s="12" t="s">
        <v>2306</v>
      </c>
      <c r="AE185" s="12" t="s">
        <v>2306</v>
      </c>
      <c r="AF185" s="9">
        <v>42414.5</v>
      </c>
      <c r="AG185" s="12" t="s">
        <v>2306</v>
      </c>
      <c r="AH185" s="12" t="s">
        <v>2306</v>
      </c>
      <c r="AI185" s="12" t="s">
        <v>2306</v>
      </c>
      <c r="AJ185" s="12" t="s">
        <v>2306</v>
      </c>
      <c r="AK185" s="12" t="s">
        <v>2306</v>
      </c>
      <c r="AL185" s="12" t="s">
        <v>2306</v>
      </c>
      <c r="AM185" s="12" t="s">
        <v>2306</v>
      </c>
      <c r="AN185" s="12" t="s">
        <v>2306</v>
      </c>
      <c r="AO185" s="12" t="s">
        <v>2306</v>
      </c>
      <c r="AP185" s="12" t="s">
        <v>2306</v>
      </c>
      <c r="AQ185" s="12" t="s">
        <v>2306</v>
      </c>
      <c r="AR185" s="12" t="s">
        <v>2306</v>
      </c>
      <c r="AS185" s="12" t="s">
        <v>2306</v>
      </c>
      <c r="AT185" s="12" t="s">
        <v>2306</v>
      </c>
      <c r="AU185" s="12" t="s">
        <v>2306</v>
      </c>
      <c r="AV185" s="12" t="s">
        <v>2306</v>
      </c>
      <c r="AW185" s="12" t="s">
        <v>2306</v>
      </c>
      <c r="AX185" s="12" t="s">
        <v>2306</v>
      </c>
      <c r="AY185" s="12" t="s">
        <v>2306</v>
      </c>
      <c r="AZ185" s="12" t="s">
        <v>2306</v>
      </c>
      <c r="BA185" s="12" t="s">
        <v>2306</v>
      </c>
      <c r="BB185" s="12" t="s">
        <v>2306</v>
      </c>
      <c r="BC185" s="12" t="s">
        <v>2306</v>
      </c>
      <c r="BD185" s="12" t="s">
        <v>2306</v>
      </c>
      <c r="BE185" s="12" t="s">
        <v>2306</v>
      </c>
      <c r="BF185" s="12" t="s">
        <v>2306</v>
      </c>
      <c r="BG185" s="12" t="s">
        <v>2306</v>
      </c>
      <c r="BH185" s="12" t="s">
        <v>2306</v>
      </c>
      <c r="BI185" s="12" t="s">
        <v>2306</v>
      </c>
      <c r="BJ185" s="12" t="s">
        <v>2306</v>
      </c>
      <c r="BK185" s="12" t="s">
        <v>2306</v>
      </c>
      <c r="BL185" s="12" t="s">
        <v>2306</v>
      </c>
      <c r="BM185" s="12" t="s">
        <v>2306</v>
      </c>
      <c r="BN185" s="12" t="s">
        <v>2306</v>
      </c>
      <c r="BO185" s="12" t="s">
        <v>2306</v>
      </c>
      <c r="BP185" s="12" t="s">
        <v>2306</v>
      </c>
      <c r="BQ185" s="12" t="s">
        <v>2306</v>
      </c>
      <c r="BR185" s="12" t="s">
        <v>2306</v>
      </c>
      <c r="BS185" s="12" t="s">
        <v>2306</v>
      </c>
      <c r="BT185" s="12" t="s">
        <v>2306</v>
      </c>
      <c r="BU185" s="12" t="s">
        <v>2306</v>
      </c>
      <c r="BV185" s="12" t="s">
        <v>2306</v>
      </c>
      <c r="BW185" s="12" t="s">
        <v>2306</v>
      </c>
      <c r="BX185" s="12" t="s">
        <v>2306</v>
      </c>
      <c r="BY185" s="12" t="s">
        <v>2306</v>
      </c>
      <c r="BZ185" s="12" t="s">
        <v>2306</v>
      </c>
      <c r="CA185" s="9">
        <v>46500</v>
      </c>
      <c r="CB185" s="12" t="s">
        <v>2306</v>
      </c>
      <c r="CC185" s="12" t="s">
        <v>2306</v>
      </c>
      <c r="CD185" s="9">
        <v>46500</v>
      </c>
      <c r="CE185" s="12" t="s">
        <v>2306</v>
      </c>
      <c r="CF185" s="12" t="s">
        <v>2306</v>
      </c>
      <c r="CG185" s="12" t="s">
        <v>2306</v>
      </c>
      <c r="CH185" s="12" t="s">
        <v>2306</v>
      </c>
      <c r="CI185" s="12" t="s">
        <v>2306</v>
      </c>
      <c r="CJ185" s="12" t="s">
        <v>2306</v>
      </c>
      <c r="CK185" s="12" t="s">
        <v>2306</v>
      </c>
      <c r="CL185" s="12" t="s">
        <v>2306</v>
      </c>
      <c r="CM185" s="12" t="s">
        <v>2306</v>
      </c>
      <c r="CN185" s="12" t="s">
        <v>2306</v>
      </c>
      <c r="CO185" s="12" t="s">
        <v>2306</v>
      </c>
      <c r="CP185" s="12" t="s">
        <v>2306</v>
      </c>
      <c r="CQ185" s="12" t="s">
        <v>2306</v>
      </c>
      <c r="CR185" s="12" t="s">
        <v>2306</v>
      </c>
      <c r="CS185" s="12" t="s">
        <v>2306</v>
      </c>
      <c r="CT185" s="12" t="s">
        <v>2306</v>
      </c>
      <c r="CU185" s="12" t="s">
        <v>2306</v>
      </c>
      <c r="CV185" s="12" t="s">
        <v>2306</v>
      </c>
      <c r="CW185" s="12" t="s">
        <v>2306</v>
      </c>
      <c r="CX185" s="12" t="s">
        <v>2306</v>
      </c>
      <c r="CY185" s="12" t="s">
        <v>2306</v>
      </c>
      <c r="CZ185" s="12" t="s">
        <v>2306</v>
      </c>
      <c r="DA185" s="12" t="s">
        <v>2306</v>
      </c>
      <c r="DB185" s="12" t="s">
        <v>2306</v>
      </c>
      <c r="DC185" s="12" t="s">
        <v>2306</v>
      </c>
      <c r="DD185" s="12" t="s">
        <v>2306</v>
      </c>
      <c r="DE185" s="12" t="s">
        <v>2306</v>
      </c>
      <c r="DF185" s="12" t="s">
        <v>2306</v>
      </c>
      <c r="DG185" s="12" t="s">
        <v>2306</v>
      </c>
      <c r="DH185" s="12" t="s">
        <v>2306</v>
      </c>
      <c r="DI185" s="12" t="s">
        <v>2306</v>
      </c>
      <c r="DJ185" s="17" t="s">
        <v>2306</v>
      </c>
    </row>
    <row r="186" s="1" customFormat="1" ht="15.4" customHeight="1" spans="1:114">
      <c r="A186" s="10" t="s">
        <v>3095</v>
      </c>
      <c r="B186" s="11"/>
      <c r="C186" s="11"/>
      <c r="D186" s="11" t="s">
        <v>3096</v>
      </c>
      <c r="E186" s="9">
        <v>387844.37</v>
      </c>
      <c r="F186" s="12" t="s">
        <v>2306</v>
      </c>
      <c r="G186" s="12" t="s">
        <v>2306</v>
      </c>
      <c r="H186" s="12" t="s">
        <v>2306</v>
      </c>
      <c r="I186" s="12" t="s">
        <v>2306</v>
      </c>
      <c r="J186" s="12" t="s">
        <v>2306</v>
      </c>
      <c r="K186" s="12" t="s">
        <v>2306</v>
      </c>
      <c r="L186" s="12" t="s">
        <v>2306</v>
      </c>
      <c r="M186" s="12" t="s">
        <v>2306</v>
      </c>
      <c r="N186" s="12" t="s">
        <v>2306</v>
      </c>
      <c r="O186" s="12" t="s">
        <v>2306</v>
      </c>
      <c r="P186" s="12" t="s">
        <v>2306</v>
      </c>
      <c r="Q186" s="12" t="s">
        <v>2306</v>
      </c>
      <c r="R186" s="12" t="s">
        <v>2306</v>
      </c>
      <c r="S186" s="12" t="s">
        <v>2306</v>
      </c>
      <c r="T186" s="9">
        <v>341344.37</v>
      </c>
      <c r="U186" s="12" t="s">
        <v>2306</v>
      </c>
      <c r="V186" s="12" t="s">
        <v>2306</v>
      </c>
      <c r="W186" s="12" t="s">
        <v>2306</v>
      </c>
      <c r="X186" s="12" t="s">
        <v>2306</v>
      </c>
      <c r="Y186" s="12" t="s">
        <v>2306</v>
      </c>
      <c r="Z186" s="9">
        <v>298929.87</v>
      </c>
      <c r="AA186" s="12" t="s">
        <v>2306</v>
      </c>
      <c r="AB186" s="12" t="s">
        <v>2306</v>
      </c>
      <c r="AC186" s="12" t="s">
        <v>2306</v>
      </c>
      <c r="AD186" s="12" t="s">
        <v>2306</v>
      </c>
      <c r="AE186" s="12" t="s">
        <v>2306</v>
      </c>
      <c r="AF186" s="9">
        <v>42414.5</v>
      </c>
      <c r="AG186" s="12" t="s">
        <v>2306</v>
      </c>
      <c r="AH186" s="12" t="s">
        <v>2306</v>
      </c>
      <c r="AI186" s="12" t="s">
        <v>2306</v>
      </c>
      <c r="AJ186" s="12" t="s">
        <v>2306</v>
      </c>
      <c r="AK186" s="12" t="s">
        <v>2306</v>
      </c>
      <c r="AL186" s="12" t="s">
        <v>2306</v>
      </c>
      <c r="AM186" s="12" t="s">
        <v>2306</v>
      </c>
      <c r="AN186" s="12" t="s">
        <v>2306</v>
      </c>
      <c r="AO186" s="12" t="s">
        <v>2306</v>
      </c>
      <c r="AP186" s="12" t="s">
        <v>2306</v>
      </c>
      <c r="AQ186" s="12" t="s">
        <v>2306</v>
      </c>
      <c r="AR186" s="12" t="s">
        <v>2306</v>
      </c>
      <c r="AS186" s="12" t="s">
        <v>2306</v>
      </c>
      <c r="AT186" s="12" t="s">
        <v>2306</v>
      </c>
      <c r="AU186" s="12" t="s">
        <v>2306</v>
      </c>
      <c r="AV186" s="12" t="s">
        <v>2306</v>
      </c>
      <c r="AW186" s="12" t="s">
        <v>2306</v>
      </c>
      <c r="AX186" s="12" t="s">
        <v>2306</v>
      </c>
      <c r="AY186" s="12" t="s">
        <v>2306</v>
      </c>
      <c r="AZ186" s="12" t="s">
        <v>2306</v>
      </c>
      <c r="BA186" s="12" t="s">
        <v>2306</v>
      </c>
      <c r="BB186" s="12" t="s">
        <v>2306</v>
      </c>
      <c r="BC186" s="12" t="s">
        <v>2306</v>
      </c>
      <c r="BD186" s="12" t="s">
        <v>2306</v>
      </c>
      <c r="BE186" s="12" t="s">
        <v>2306</v>
      </c>
      <c r="BF186" s="12" t="s">
        <v>2306</v>
      </c>
      <c r="BG186" s="12" t="s">
        <v>2306</v>
      </c>
      <c r="BH186" s="12" t="s">
        <v>2306</v>
      </c>
      <c r="BI186" s="12" t="s">
        <v>2306</v>
      </c>
      <c r="BJ186" s="12" t="s">
        <v>2306</v>
      </c>
      <c r="BK186" s="12" t="s">
        <v>2306</v>
      </c>
      <c r="BL186" s="12" t="s">
        <v>2306</v>
      </c>
      <c r="BM186" s="12" t="s">
        <v>2306</v>
      </c>
      <c r="BN186" s="12" t="s">
        <v>2306</v>
      </c>
      <c r="BO186" s="12" t="s">
        <v>2306</v>
      </c>
      <c r="BP186" s="12" t="s">
        <v>2306</v>
      </c>
      <c r="BQ186" s="12" t="s">
        <v>2306</v>
      </c>
      <c r="BR186" s="12" t="s">
        <v>2306</v>
      </c>
      <c r="BS186" s="12" t="s">
        <v>2306</v>
      </c>
      <c r="BT186" s="12" t="s">
        <v>2306</v>
      </c>
      <c r="BU186" s="12" t="s">
        <v>2306</v>
      </c>
      <c r="BV186" s="12" t="s">
        <v>2306</v>
      </c>
      <c r="BW186" s="12" t="s">
        <v>2306</v>
      </c>
      <c r="BX186" s="12" t="s">
        <v>2306</v>
      </c>
      <c r="BY186" s="12" t="s">
        <v>2306</v>
      </c>
      <c r="BZ186" s="12" t="s">
        <v>2306</v>
      </c>
      <c r="CA186" s="9">
        <v>46500</v>
      </c>
      <c r="CB186" s="12" t="s">
        <v>2306</v>
      </c>
      <c r="CC186" s="12" t="s">
        <v>2306</v>
      </c>
      <c r="CD186" s="9">
        <v>46500</v>
      </c>
      <c r="CE186" s="12" t="s">
        <v>2306</v>
      </c>
      <c r="CF186" s="12" t="s">
        <v>2306</v>
      </c>
      <c r="CG186" s="12" t="s">
        <v>2306</v>
      </c>
      <c r="CH186" s="12" t="s">
        <v>2306</v>
      </c>
      <c r="CI186" s="12" t="s">
        <v>2306</v>
      </c>
      <c r="CJ186" s="12" t="s">
        <v>2306</v>
      </c>
      <c r="CK186" s="12" t="s">
        <v>2306</v>
      </c>
      <c r="CL186" s="12" t="s">
        <v>2306</v>
      </c>
      <c r="CM186" s="12" t="s">
        <v>2306</v>
      </c>
      <c r="CN186" s="12" t="s">
        <v>2306</v>
      </c>
      <c r="CO186" s="12" t="s">
        <v>2306</v>
      </c>
      <c r="CP186" s="12" t="s">
        <v>2306</v>
      </c>
      <c r="CQ186" s="12" t="s">
        <v>2306</v>
      </c>
      <c r="CR186" s="12" t="s">
        <v>2306</v>
      </c>
      <c r="CS186" s="12" t="s">
        <v>2306</v>
      </c>
      <c r="CT186" s="12" t="s">
        <v>2306</v>
      </c>
      <c r="CU186" s="12" t="s">
        <v>2306</v>
      </c>
      <c r="CV186" s="12" t="s">
        <v>2306</v>
      </c>
      <c r="CW186" s="12" t="s">
        <v>2306</v>
      </c>
      <c r="CX186" s="12" t="s">
        <v>2306</v>
      </c>
      <c r="CY186" s="12" t="s">
        <v>2306</v>
      </c>
      <c r="CZ186" s="12" t="s">
        <v>2306</v>
      </c>
      <c r="DA186" s="12" t="s">
        <v>2306</v>
      </c>
      <c r="DB186" s="12" t="s">
        <v>2306</v>
      </c>
      <c r="DC186" s="12" t="s">
        <v>2306</v>
      </c>
      <c r="DD186" s="12" t="s">
        <v>2306</v>
      </c>
      <c r="DE186" s="12" t="s">
        <v>2306</v>
      </c>
      <c r="DF186" s="12" t="s">
        <v>2306</v>
      </c>
      <c r="DG186" s="12" t="s">
        <v>2306</v>
      </c>
      <c r="DH186" s="12" t="s">
        <v>2306</v>
      </c>
      <c r="DI186" s="12" t="s">
        <v>2306</v>
      </c>
      <c r="DJ186" s="17" t="s">
        <v>2306</v>
      </c>
    </row>
    <row r="187" s="1" customFormat="1" ht="15.4" customHeight="1" spans="1:114">
      <c r="A187" s="10" t="s">
        <v>3097</v>
      </c>
      <c r="B187" s="11"/>
      <c r="C187" s="11"/>
      <c r="D187" s="11" t="s">
        <v>3098</v>
      </c>
      <c r="E187" s="9">
        <v>984432.37</v>
      </c>
      <c r="F187" s="12" t="s">
        <v>2306</v>
      </c>
      <c r="G187" s="12" t="s">
        <v>2306</v>
      </c>
      <c r="H187" s="12" t="s">
        <v>2306</v>
      </c>
      <c r="I187" s="12" t="s">
        <v>2306</v>
      </c>
      <c r="J187" s="12" t="s">
        <v>2306</v>
      </c>
      <c r="K187" s="12" t="s">
        <v>2306</v>
      </c>
      <c r="L187" s="12" t="s">
        <v>2306</v>
      </c>
      <c r="M187" s="12" t="s">
        <v>2306</v>
      </c>
      <c r="N187" s="12" t="s">
        <v>2306</v>
      </c>
      <c r="O187" s="12" t="s">
        <v>2306</v>
      </c>
      <c r="P187" s="12" t="s">
        <v>2306</v>
      </c>
      <c r="Q187" s="12" t="s">
        <v>2306</v>
      </c>
      <c r="R187" s="12" t="s">
        <v>2306</v>
      </c>
      <c r="S187" s="12" t="s">
        <v>2306</v>
      </c>
      <c r="T187" s="9">
        <v>908000</v>
      </c>
      <c r="U187" s="9">
        <v>200000</v>
      </c>
      <c r="V187" s="12" t="s">
        <v>2306</v>
      </c>
      <c r="W187" s="12" t="s">
        <v>2306</v>
      </c>
      <c r="X187" s="12" t="s">
        <v>2306</v>
      </c>
      <c r="Y187" s="12" t="s">
        <v>2306</v>
      </c>
      <c r="Z187" s="12" t="s">
        <v>2306</v>
      </c>
      <c r="AA187" s="12" t="s">
        <v>2306</v>
      </c>
      <c r="AB187" s="12" t="s">
        <v>2306</v>
      </c>
      <c r="AC187" s="12" t="s">
        <v>2306</v>
      </c>
      <c r="AD187" s="12" t="s">
        <v>2306</v>
      </c>
      <c r="AE187" s="12" t="s">
        <v>2306</v>
      </c>
      <c r="AF187" s="12" t="s">
        <v>2306</v>
      </c>
      <c r="AG187" s="12" t="s">
        <v>2306</v>
      </c>
      <c r="AH187" s="12" t="s">
        <v>2306</v>
      </c>
      <c r="AI187" s="12" t="s">
        <v>2306</v>
      </c>
      <c r="AJ187" s="12" t="s">
        <v>2306</v>
      </c>
      <c r="AK187" s="12" t="s">
        <v>2306</v>
      </c>
      <c r="AL187" s="12" t="s">
        <v>2306</v>
      </c>
      <c r="AM187" s="12" t="s">
        <v>2306</v>
      </c>
      <c r="AN187" s="12" t="s">
        <v>2306</v>
      </c>
      <c r="AO187" s="9">
        <v>308000</v>
      </c>
      <c r="AP187" s="12" t="s">
        <v>2306</v>
      </c>
      <c r="AQ187" s="12" t="s">
        <v>2306</v>
      </c>
      <c r="AR187" s="12" t="s">
        <v>2306</v>
      </c>
      <c r="AS187" s="12" t="s">
        <v>2306</v>
      </c>
      <c r="AT187" s="12" t="s">
        <v>2306</v>
      </c>
      <c r="AU187" s="9">
        <v>400000</v>
      </c>
      <c r="AV187" s="12" t="s">
        <v>2306</v>
      </c>
      <c r="AW187" s="12" t="s">
        <v>2306</v>
      </c>
      <c r="AX187" s="12" t="s">
        <v>2306</v>
      </c>
      <c r="AY187" s="12" t="s">
        <v>2306</v>
      </c>
      <c r="AZ187" s="12" t="s">
        <v>2306</v>
      </c>
      <c r="BA187" s="12" t="s">
        <v>2306</v>
      </c>
      <c r="BB187" s="12" t="s">
        <v>2306</v>
      </c>
      <c r="BC187" s="12" t="s">
        <v>2306</v>
      </c>
      <c r="BD187" s="12" t="s">
        <v>2306</v>
      </c>
      <c r="BE187" s="12" t="s">
        <v>2306</v>
      </c>
      <c r="BF187" s="12" t="s">
        <v>2306</v>
      </c>
      <c r="BG187" s="12" t="s">
        <v>2306</v>
      </c>
      <c r="BH187" s="12" t="s">
        <v>2306</v>
      </c>
      <c r="BI187" s="12" t="s">
        <v>2306</v>
      </c>
      <c r="BJ187" s="12" t="s">
        <v>2306</v>
      </c>
      <c r="BK187" s="12" t="s">
        <v>2306</v>
      </c>
      <c r="BL187" s="12" t="s">
        <v>2306</v>
      </c>
      <c r="BM187" s="12" t="s">
        <v>2306</v>
      </c>
      <c r="BN187" s="12" t="s">
        <v>2306</v>
      </c>
      <c r="BO187" s="12" t="s">
        <v>2306</v>
      </c>
      <c r="BP187" s="12" t="s">
        <v>2306</v>
      </c>
      <c r="BQ187" s="12" t="s">
        <v>2306</v>
      </c>
      <c r="BR187" s="12" t="s">
        <v>2306</v>
      </c>
      <c r="BS187" s="12" t="s">
        <v>2306</v>
      </c>
      <c r="BT187" s="12" t="s">
        <v>2306</v>
      </c>
      <c r="BU187" s="12" t="s">
        <v>2306</v>
      </c>
      <c r="BV187" s="12" t="s">
        <v>2306</v>
      </c>
      <c r="BW187" s="12" t="s">
        <v>2306</v>
      </c>
      <c r="BX187" s="12" t="s">
        <v>2306</v>
      </c>
      <c r="BY187" s="12" t="s">
        <v>2306</v>
      </c>
      <c r="BZ187" s="12" t="s">
        <v>2306</v>
      </c>
      <c r="CA187" s="9">
        <v>76432.37</v>
      </c>
      <c r="CB187" s="12" t="s">
        <v>2306</v>
      </c>
      <c r="CC187" s="9">
        <v>76432.37</v>
      </c>
      <c r="CD187" s="12" t="s">
        <v>2306</v>
      </c>
      <c r="CE187" s="12" t="s">
        <v>2306</v>
      </c>
      <c r="CF187" s="12" t="s">
        <v>2306</v>
      </c>
      <c r="CG187" s="12" t="s">
        <v>2306</v>
      </c>
      <c r="CH187" s="12" t="s">
        <v>2306</v>
      </c>
      <c r="CI187" s="12" t="s">
        <v>2306</v>
      </c>
      <c r="CJ187" s="12" t="s">
        <v>2306</v>
      </c>
      <c r="CK187" s="12" t="s">
        <v>2306</v>
      </c>
      <c r="CL187" s="12" t="s">
        <v>2306</v>
      </c>
      <c r="CM187" s="12" t="s">
        <v>2306</v>
      </c>
      <c r="CN187" s="12" t="s">
        <v>2306</v>
      </c>
      <c r="CO187" s="12" t="s">
        <v>2306</v>
      </c>
      <c r="CP187" s="12" t="s">
        <v>2306</v>
      </c>
      <c r="CQ187" s="12" t="s">
        <v>2306</v>
      </c>
      <c r="CR187" s="12" t="s">
        <v>2306</v>
      </c>
      <c r="CS187" s="12" t="s">
        <v>2306</v>
      </c>
      <c r="CT187" s="12" t="s">
        <v>2306</v>
      </c>
      <c r="CU187" s="12" t="s">
        <v>2306</v>
      </c>
      <c r="CV187" s="12" t="s">
        <v>2306</v>
      </c>
      <c r="CW187" s="12" t="s">
        <v>2306</v>
      </c>
      <c r="CX187" s="12" t="s">
        <v>2306</v>
      </c>
      <c r="CY187" s="12" t="s">
        <v>2306</v>
      </c>
      <c r="CZ187" s="12" t="s">
        <v>2306</v>
      </c>
      <c r="DA187" s="12" t="s">
        <v>2306</v>
      </c>
      <c r="DB187" s="12" t="s">
        <v>2306</v>
      </c>
      <c r="DC187" s="12" t="s">
        <v>2306</v>
      </c>
      <c r="DD187" s="12" t="s">
        <v>2306</v>
      </c>
      <c r="DE187" s="12" t="s">
        <v>2306</v>
      </c>
      <c r="DF187" s="12" t="s">
        <v>2306</v>
      </c>
      <c r="DG187" s="12" t="s">
        <v>2306</v>
      </c>
      <c r="DH187" s="12" t="s">
        <v>2306</v>
      </c>
      <c r="DI187" s="12" t="s">
        <v>2306</v>
      </c>
      <c r="DJ187" s="17" t="s">
        <v>2306</v>
      </c>
    </row>
    <row r="188" s="1" customFormat="1" ht="15.4" customHeight="1" spans="1:114">
      <c r="A188" s="10" t="s">
        <v>3099</v>
      </c>
      <c r="B188" s="11"/>
      <c r="C188" s="11"/>
      <c r="D188" s="11" t="s">
        <v>3100</v>
      </c>
      <c r="E188" s="9">
        <v>384432.37</v>
      </c>
      <c r="F188" s="12" t="s">
        <v>2306</v>
      </c>
      <c r="G188" s="12" t="s">
        <v>2306</v>
      </c>
      <c r="H188" s="12" t="s">
        <v>2306</v>
      </c>
      <c r="I188" s="12" t="s">
        <v>2306</v>
      </c>
      <c r="J188" s="12" t="s">
        <v>2306</v>
      </c>
      <c r="K188" s="12" t="s">
        <v>2306</v>
      </c>
      <c r="L188" s="12" t="s">
        <v>2306</v>
      </c>
      <c r="M188" s="12" t="s">
        <v>2306</v>
      </c>
      <c r="N188" s="12" t="s">
        <v>2306</v>
      </c>
      <c r="O188" s="12" t="s">
        <v>2306</v>
      </c>
      <c r="P188" s="12" t="s">
        <v>2306</v>
      </c>
      <c r="Q188" s="12" t="s">
        <v>2306</v>
      </c>
      <c r="R188" s="12" t="s">
        <v>2306</v>
      </c>
      <c r="S188" s="12" t="s">
        <v>2306</v>
      </c>
      <c r="T188" s="9">
        <v>308000</v>
      </c>
      <c r="U188" s="12" t="s">
        <v>2306</v>
      </c>
      <c r="V188" s="12" t="s">
        <v>2306</v>
      </c>
      <c r="W188" s="12" t="s">
        <v>2306</v>
      </c>
      <c r="X188" s="12" t="s">
        <v>2306</v>
      </c>
      <c r="Y188" s="12" t="s">
        <v>2306</v>
      </c>
      <c r="Z188" s="12" t="s">
        <v>2306</v>
      </c>
      <c r="AA188" s="12" t="s">
        <v>2306</v>
      </c>
      <c r="AB188" s="12" t="s">
        <v>2306</v>
      </c>
      <c r="AC188" s="12" t="s">
        <v>2306</v>
      </c>
      <c r="AD188" s="12" t="s">
        <v>2306</v>
      </c>
      <c r="AE188" s="12" t="s">
        <v>2306</v>
      </c>
      <c r="AF188" s="12" t="s">
        <v>2306</v>
      </c>
      <c r="AG188" s="12" t="s">
        <v>2306</v>
      </c>
      <c r="AH188" s="12" t="s">
        <v>2306</v>
      </c>
      <c r="AI188" s="12" t="s">
        <v>2306</v>
      </c>
      <c r="AJ188" s="12" t="s">
        <v>2306</v>
      </c>
      <c r="AK188" s="12" t="s">
        <v>2306</v>
      </c>
      <c r="AL188" s="12" t="s">
        <v>2306</v>
      </c>
      <c r="AM188" s="12" t="s">
        <v>2306</v>
      </c>
      <c r="AN188" s="12" t="s">
        <v>2306</v>
      </c>
      <c r="AO188" s="9">
        <v>308000</v>
      </c>
      <c r="AP188" s="12" t="s">
        <v>2306</v>
      </c>
      <c r="AQ188" s="12" t="s">
        <v>2306</v>
      </c>
      <c r="AR188" s="12" t="s">
        <v>2306</v>
      </c>
      <c r="AS188" s="12" t="s">
        <v>2306</v>
      </c>
      <c r="AT188" s="12" t="s">
        <v>2306</v>
      </c>
      <c r="AU188" s="12" t="s">
        <v>2306</v>
      </c>
      <c r="AV188" s="12" t="s">
        <v>2306</v>
      </c>
      <c r="AW188" s="12" t="s">
        <v>2306</v>
      </c>
      <c r="AX188" s="12" t="s">
        <v>2306</v>
      </c>
      <c r="AY188" s="12" t="s">
        <v>2306</v>
      </c>
      <c r="AZ188" s="12" t="s">
        <v>2306</v>
      </c>
      <c r="BA188" s="12" t="s">
        <v>2306</v>
      </c>
      <c r="BB188" s="12" t="s">
        <v>2306</v>
      </c>
      <c r="BC188" s="12" t="s">
        <v>2306</v>
      </c>
      <c r="BD188" s="12" t="s">
        <v>2306</v>
      </c>
      <c r="BE188" s="12" t="s">
        <v>2306</v>
      </c>
      <c r="BF188" s="12" t="s">
        <v>2306</v>
      </c>
      <c r="BG188" s="12" t="s">
        <v>2306</v>
      </c>
      <c r="BH188" s="12" t="s">
        <v>2306</v>
      </c>
      <c r="BI188" s="12" t="s">
        <v>2306</v>
      </c>
      <c r="BJ188" s="12" t="s">
        <v>2306</v>
      </c>
      <c r="BK188" s="12" t="s">
        <v>2306</v>
      </c>
      <c r="BL188" s="12" t="s">
        <v>2306</v>
      </c>
      <c r="BM188" s="12" t="s">
        <v>2306</v>
      </c>
      <c r="BN188" s="12" t="s">
        <v>2306</v>
      </c>
      <c r="BO188" s="12" t="s">
        <v>2306</v>
      </c>
      <c r="BP188" s="12" t="s">
        <v>2306</v>
      </c>
      <c r="BQ188" s="12" t="s">
        <v>2306</v>
      </c>
      <c r="BR188" s="12" t="s">
        <v>2306</v>
      </c>
      <c r="BS188" s="12" t="s">
        <v>2306</v>
      </c>
      <c r="BT188" s="12" t="s">
        <v>2306</v>
      </c>
      <c r="BU188" s="12" t="s">
        <v>2306</v>
      </c>
      <c r="BV188" s="12" t="s">
        <v>2306</v>
      </c>
      <c r="BW188" s="12" t="s">
        <v>2306</v>
      </c>
      <c r="BX188" s="12" t="s">
        <v>2306</v>
      </c>
      <c r="BY188" s="12" t="s">
        <v>2306</v>
      </c>
      <c r="BZ188" s="12" t="s">
        <v>2306</v>
      </c>
      <c r="CA188" s="9">
        <v>76432.37</v>
      </c>
      <c r="CB188" s="12" t="s">
        <v>2306</v>
      </c>
      <c r="CC188" s="9">
        <v>76432.37</v>
      </c>
      <c r="CD188" s="12" t="s">
        <v>2306</v>
      </c>
      <c r="CE188" s="12" t="s">
        <v>2306</v>
      </c>
      <c r="CF188" s="12" t="s">
        <v>2306</v>
      </c>
      <c r="CG188" s="12" t="s">
        <v>2306</v>
      </c>
      <c r="CH188" s="12" t="s">
        <v>2306</v>
      </c>
      <c r="CI188" s="12" t="s">
        <v>2306</v>
      </c>
      <c r="CJ188" s="12" t="s">
        <v>2306</v>
      </c>
      <c r="CK188" s="12" t="s">
        <v>2306</v>
      </c>
      <c r="CL188" s="12" t="s">
        <v>2306</v>
      </c>
      <c r="CM188" s="12" t="s">
        <v>2306</v>
      </c>
      <c r="CN188" s="12" t="s">
        <v>2306</v>
      </c>
      <c r="CO188" s="12" t="s">
        <v>2306</v>
      </c>
      <c r="CP188" s="12" t="s">
        <v>2306</v>
      </c>
      <c r="CQ188" s="12" t="s">
        <v>2306</v>
      </c>
      <c r="CR188" s="12" t="s">
        <v>2306</v>
      </c>
      <c r="CS188" s="12" t="s">
        <v>2306</v>
      </c>
      <c r="CT188" s="12" t="s">
        <v>2306</v>
      </c>
      <c r="CU188" s="12" t="s">
        <v>2306</v>
      </c>
      <c r="CV188" s="12" t="s">
        <v>2306</v>
      </c>
      <c r="CW188" s="12" t="s">
        <v>2306</v>
      </c>
      <c r="CX188" s="12" t="s">
        <v>2306</v>
      </c>
      <c r="CY188" s="12" t="s">
        <v>2306</v>
      </c>
      <c r="CZ188" s="12" t="s">
        <v>2306</v>
      </c>
      <c r="DA188" s="12" t="s">
        <v>2306</v>
      </c>
      <c r="DB188" s="12" t="s">
        <v>2306</v>
      </c>
      <c r="DC188" s="12" t="s">
        <v>2306</v>
      </c>
      <c r="DD188" s="12" t="s">
        <v>2306</v>
      </c>
      <c r="DE188" s="12" t="s">
        <v>2306</v>
      </c>
      <c r="DF188" s="12" t="s">
        <v>2306</v>
      </c>
      <c r="DG188" s="12" t="s">
        <v>2306</v>
      </c>
      <c r="DH188" s="12" t="s">
        <v>2306</v>
      </c>
      <c r="DI188" s="12" t="s">
        <v>2306</v>
      </c>
      <c r="DJ188" s="17" t="s">
        <v>2306</v>
      </c>
    </row>
    <row r="189" s="1" customFormat="1" ht="15.4" customHeight="1" spans="1:114">
      <c r="A189" s="10" t="s">
        <v>3101</v>
      </c>
      <c r="B189" s="11"/>
      <c r="C189" s="11"/>
      <c r="D189" s="11" t="s">
        <v>3102</v>
      </c>
      <c r="E189" s="9">
        <v>600000</v>
      </c>
      <c r="F189" s="12" t="s">
        <v>2306</v>
      </c>
      <c r="G189" s="12" t="s">
        <v>2306</v>
      </c>
      <c r="H189" s="12" t="s">
        <v>2306</v>
      </c>
      <c r="I189" s="12" t="s">
        <v>2306</v>
      </c>
      <c r="J189" s="12" t="s">
        <v>2306</v>
      </c>
      <c r="K189" s="12" t="s">
        <v>2306</v>
      </c>
      <c r="L189" s="12" t="s">
        <v>2306</v>
      </c>
      <c r="M189" s="12" t="s">
        <v>2306</v>
      </c>
      <c r="N189" s="12" t="s">
        <v>2306</v>
      </c>
      <c r="O189" s="12" t="s">
        <v>2306</v>
      </c>
      <c r="P189" s="12" t="s">
        <v>2306</v>
      </c>
      <c r="Q189" s="12" t="s">
        <v>2306</v>
      </c>
      <c r="R189" s="12" t="s">
        <v>2306</v>
      </c>
      <c r="S189" s="12" t="s">
        <v>2306</v>
      </c>
      <c r="T189" s="9">
        <v>600000</v>
      </c>
      <c r="U189" s="9">
        <v>200000</v>
      </c>
      <c r="V189" s="12" t="s">
        <v>2306</v>
      </c>
      <c r="W189" s="12" t="s">
        <v>2306</v>
      </c>
      <c r="X189" s="12" t="s">
        <v>2306</v>
      </c>
      <c r="Y189" s="12" t="s">
        <v>2306</v>
      </c>
      <c r="Z189" s="12" t="s">
        <v>2306</v>
      </c>
      <c r="AA189" s="12" t="s">
        <v>2306</v>
      </c>
      <c r="AB189" s="12" t="s">
        <v>2306</v>
      </c>
      <c r="AC189" s="12" t="s">
        <v>2306</v>
      </c>
      <c r="AD189" s="12" t="s">
        <v>2306</v>
      </c>
      <c r="AE189" s="12" t="s">
        <v>2306</v>
      </c>
      <c r="AF189" s="12" t="s">
        <v>2306</v>
      </c>
      <c r="AG189" s="12" t="s">
        <v>2306</v>
      </c>
      <c r="AH189" s="12" t="s">
        <v>2306</v>
      </c>
      <c r="AI189" s="12" t="s">
        <v>2306</v>
      </c>
      <c r="AJ189" s="12" t="s">
        <v>2306</v>
      </c>
      <c r="AK189" s="12" t="s">
        <v>2306</v>
      </c>
      <c r="AL189" s="12" t="s">
        <v>2306</v>
      </c>
      <c r="AM189" s="12" t="s">
        <v>2306</v>
      </c>
      <c r="AN189" s="12" t="s">
        <v>2306</v>
      </c>
      <c r="AO189" s="12" t="s">
        <v>2306</v>
      </c>
      <c r="AP189" s="12" t="s">
        <v>2306</v>
      </c>
      <c r="AQ189" s="12" t="s">
        <v>2306</v>
      </c>
      <c r="AR189" s="12" t="s">
        <v>2306</v>
      </c>
      <c r="AS189" s="12" t="s">
        <v>2306</v>
      </c>
      <c r="AT189" s="12" t="s">
        <v>2306</v>
      </c>
      <c r="AU189" s="9">
        <v>400000</v>
      </c>
      <c r="AV189" s="12" t="s">
        <v>2306</v>
      </c>
      <c r="AW189" s="12" t="s">
        <v>2306</v>
      </c>
      <c r="AX189" s="12" t="s">
        <v>2306</v>
      </c>
      <c r="AY189" s="12" t="s">
        <v>2306</v>
      </c>
      <c r="AZ189" s="12" t="s">
        <v>2306</v>
      </c>
      <c r="BA189" s="12" t="s">
        <v>2306</v>
      </c>
      <c r="BB189" s="12" t="s">
        <v>2306</v>
      </c>
      <c r="BC189" s="12" t="s">
        <v>2306</v>
      </c>
      <c r="BD189" s="12" t="s">
        <v>2306</v>
      </c>
      <c r="BE189" s="12" t="s">
        <v>2306</v>
      </c>
      <c r="BF189" s="12" t="s">
        <v>2306</v>
      </c>
      <c r="BG189" s="12" t="s">
        <v>2306</v>
      </c>
      <c r="BH189" s="12" t="s">
        <v>2306</v>
      </c>
      <c r="BI189" s="12" t="s">
        <v>2306</v>
      </c>
      <c r="BJ189" s="12" t="s">
        <v>2306</v>
      </c>
      <c r="BK189" s="12" t="s">
        <v>2306</v>
      </c>
      <c r="BL189" s="12" t="s">
        <v>2306</v>
      </c>
      <c r="BM189" s="12" t="s">
        <v>2306</v>
      </c>
      <c r="BN189" s="12" t="s">
        <v>2306</v>
      </c>
      <c r="BO189" s="12" t="s">
        <v>2306</v>
      </c>
      <c r="BP189" s="12" t="s">
        <v>2306</v>
      </c>
      <c r="BQ189" s="12" t="s">
        <v>2306</v>
      </c>
      <c r="BR189" s="12" t="s">
        <v>2306</v>
      </c>
      <c r="BS189" s="12" t="s">
        <v>2306</v>
      </c>
      <c r="BT189" s="12" t="s">
        <v>2306</v>
      </c>
      <c r="BU189" s="12" t="s">
        <v>2306</v>
      </c>
      <c r="BV189" s="12" t="s">
        <v>2306</v>
      </c>
      <c r="BW189" s="12" t="s">
        <v>2306</v>
      </c>
      <c r="BX189" s="12" t="s">
        <v>2306</v>
      </c>
      <c r="BY189" s="12" t="s">
        <v>2306</v>
      </c>
      <c r="BZ189" s="12" t="s">
        <v>2306</v>
      </c>
      <c r="CA189" s="12" t="s">
        <v>2306</v>
      </c>
      <c r="CB189" s="12" t="s">
        <v>2306</v>
      </c>
      <c r="CC189" s="12" t="s">
        <v>2306</v>
      </c>
      <c r="CD189" s="12" t="s">
        <v>2306</v>
      </c>
      <c r="CE189" s="12" t="s">
        <v>2306</v>
      </c>
      <c r="CF189" s="12" t="s">
        <v>2306</v>
      </c>
      <c r="CG189" s="12" t="s">
        <v>2306</v>
      </c>
      <c r="CH189" s="12" t="s">
        <v>2306</v>
      </c>
      <c r="CI189" s="12" t="s">
        <v>2306</v>
      </c>
      <c r="CJ189" s="12" t="s">
        <v>2306</v>
      </c>
      <c r="CK189" s="12" t="s">
        <v>2306</v>
      </c>
      <c r="CL189" s="12" t="s">
        <v>2306</v>
      </c>
      <c r="CM189" s="12" t="s">
        <v>2306</v>
      </c>
      <c r="CN189" s="12" t="s">
        <v>2306</v>
      </c>
      <c r="CO189" s="12" t="s">
        <v>2306</v>
      </c>
      <c r="CP189" s="12" t="s">
        <v>2306</v>
      </c>
      <c r="CQ189" s="12" t="s">
        <v>2306</v>
      </c>
      <c r="CR189" s="12" t="s">
        <v>2306</v>
      </c>
      <c r="CS189" s="12" t="s">
        <v>2306</v>
      </c>
      <c r="CT189" s="12" t="s">
        <v>2306</v>
      </c>
      <c r="CU189" s="12" t="s">
        <v>2306</v>
      </c>
      <c r="CV189" s="12" t="s">
        <v>2306</v>
      </c>
      <c r="CW189" s="12" t="s">
        <v>2306</v>
      </c>
      <c r="CX189" s="12" t="s">
        <v>2306</v>
      </c>
      <c r="CY189" s="12" t="s">
        <v>2306</v>
      </c>
      <c r="CZ189" s="12" t="s">
        <v>2306</v>
      </c>
      <c r="DA189" s="12" t="s">
        <v>2306</v>
      </c>
      <c r="DB189" s="12" t="s">
        <v>2306</v>
      </c>
      <c r="DC189" s="12" t="s">
        <v>2306</v>
      </c>
      <c r="DD189" s="12" t="s">
        <v>2306</v>
      </c>
      <c r="DE189" s="12" t="s">
        <v>2306</v>
      </c>
      <c r="DF189" s="12" t="s">
        <v>2306</v>
      </c>
      <c r="DG189" s="12" t="s">
        <v>2306</v>
      </c>
      <c r="DH189" s="12" t="s">
        <v>2306</v>
      </c>
      <c r="DI189" s="12" t="s">
        <v>2306</v>
      </c>
      <c r="DJ189" s="17" t="s">
        <v>2306</v>
      </c>
    </row>
    <row r="190" s="1" customFormat="1" ht="15.4" customHeight="1" spans="1:114">
      <c r="A190" s="10" t="s">
        <v>3103</v>
      </c>
      <c r="B190" s="11"/>
      <c r="C190" s="11"/>
      <c r="D190" s="11" t="s">
        <v>1047</v>
      </c>
      <c r="E190" s="9">
        <v>796489772.27</v>
      </c>
      <c r="F190" s="9">
        <v>183040107.01</v>
      </c>
      <c r="G190" s="9">
        <v>138670503.31</v>
      </c>
      <c r="H190" s="9">
        <v>1557437.9</v>
      </c>
      <c r="I190" s="9">
        <v>1586445.58</v>
      </c>
      <c r="J190" s="9">
        <v>26671</v>
      </c>
      <c r="K190" s="9">
        <v>800973.12</v>
      </c>
      <c r="L190" s="9">
        <v>9954764.87</v>
      </c>
      <c r="M190" s="9">
        <v>9233066.35</v>
      </c>
      <c r="N190" s="9">
        <v>4791799.93</v>
      </c>
      <c r="O190" s="12" t="s">
        <v>2306</v>
      </c>
      <c r="P190" s="9">
        <v>4241330.47</v>
      </c>
      <c r="Q190" s="9">
        <v>3165795.48</v>
      </c>
      <c r="R190" s="9">
        <v>6024200</v>
      </c>
      <c r="S190" s="9">
        <v>2987119</v>
      </c>
      <c r="T190" s="9">
        <v>16819274.82</v>
      </c>
      <c r="U190" s="9">
        <v>7075195.88</v>
      </c>
      <c r="V190" s="9">
        <v>670677.6</v>
      </c>
      <c r="W190" s="12" t="s">
        <v>2306</v>
      </c>
      <c r="X190" s="9">
        <v>2500</v>
      </c>
      <c r="Y190" s="9">
        <v>55377.6</v>
      </c>
      <c r="Z190" s="9">
        <v>204634.44</v>
      </c>
      <c r="AA190" s="9">
        <v>184778</v>
      </c>
      <c r="AB190" s="9">
        <v>3700</v>
      </c>
      <c r="AC190" s="12" t="s">
        <v>2306</v>
      </c>
      <c r="AD190" s="9">
        <v>825236.47</v>
      </c>
      <c r="AE190" s="12" t="s">
        <v>2306</v>
      </c>
      <c r="AF190" s="9">
        <v>1421286.23</v>
      </c>
      <c r="AG190" s="9">
        <v>26751</v>
      </c>
      <c r="AH190" s="9">
        <v>307191</v>
      </c>
      <c r="AI190" s="9">
        <v>738714.35</v>
      </c>
      <c r="AJ190" s="9">
        <v>524711</v>
      </c>
      <c r="AK190" s="9">
        <v>423981.62</v>
      </c>
      <c r="AL190" s="12" t="s">
        <v>2306</v>
      </c>
      <c r="AM190" s="12" t="s">
        <v>2306</v>
      </c>
      <c r="AN190" s="9">
        <v>859958.74</v>
      </c>
      <c r="AO190" s="9">
        <v>789749</v>
      </c>
      <c r="AP190" s="9">
        <v>210702.52</v>
      </c>
      <c r="AQ190" s="9">
        <v>510199.67</v>
      </c>
      <c r="AR190" s="9">
        <v>122491</v>
      </c>
      <c r="AS190" s="9">
        <v>527279</v>
      </c>
      <c r="AT190" s="12" t="s">
        <v>2306</v>
      </c>
      <c r="AU190" s="9">
        <v>1334159.7</v>
      </c>
      <c r="AV190" s="9">
        <v>582762591.23</v>
      </c>
      <c r="AW190" s="12" t="s">
        <v>2306</v>
      </c>
      <c r="AX190" s="9">
        <v>45922061</v>
      </c>
      <c r="AY190" s="12" t="s">
        <v>2306</v>
      </c>
      <c r="AZ190" s="9">
        <v>30617553.2</v>
      </c>
      <c r="BA190" s="9">
        <v>484333349.17</v>
      </c>
      <c r="BB190" s="9">
        <v>6364889.91</v>
      </c>
      <c r="BC190" s="9">
        <v>41766.89</v>
      </c>
      <c r="BD190" s="12" t="s">
        <v>2306</v>
      </c>
      <c r="BE190" s="9">
        <v>14291771.06</v>
      </c>
      <c r="BF190" s="12" t="s">
        <v>2306</v>
      </c>
      <c r="BG190" s="9">
        <v>230000</v>
      </c>
      <c r="BH190" s="9">
        <v>961200</v>
      </c>
      <c r="BI190" s="12" t="s">
        <v>2306</v>
      </c>
      <c r="BJ190" s="12" t="s">
        <v>2306</v>
      </c>
      <c r="BK190" s="12" t="s">
        <v>2306</v>
      </c>
      <c r="BL190" s="12" t="s">
        <v>2306</v>
      </c>
      <c r="BM190" s="12" t="s">
        <v>2306</v>
      </c>
      <c r="BN190" s="9">
        <v>315380</v>
      </c>
      <c r="BO190" s="9">
        <v>265380</v>
      </c>
      <c r="BP190" s="12" t="s">
        <v>2306</v>
      </c>
      <c r="BQ190" s="12" t="s">
        <v>2306</v>
      </c>
      <c r="BR190" s="9">
        <v>50000</v>
      </c>
      <c r="BS190" s="12" t="s">
        <v>2306</v>
      </c>
      <c r="BT190" s="12" t="s">
        <v>2306</v>
      </c>
      <c r="BU190" s="12" t="s">
        <v>2306</v>
      </c>
      <c r="BV190" s="12" t="s">
        <v>2306</v>
      </c>
      <c r="BW190" s="12" t="s">
        <v>2306</v>
      </c>
      <c r="BX190" s="12" t="s">
        <v>2306</v>
      </c>
      <c r="BY190" s="12" t="s">
        <v>2306</v>
      </c>
      <c r="BZ190" s="12" t="s">
        <v>2306</v>
      </c>
      <c r="CA190" s="9">
        <v>10952419.21</v>
      </c>
      <c r="CB190" s="12" t="s">
        <v>2306</v>
      </c>
      <c r="CC190" s="9">
        <v>133494.21</v>
      </c>
      <c r="CD190" s="12" t="s">
        <v>2306</v>
      </c>
      <c r="CE190" s="9">
        <v>9143000</v>
      </c>
      <c r="CF190" s="12" t="s">
        <v>2306</v>
      </c>
      <c r="CG190" s="9">
        <v>1675925</v>
      </c>
      <c r="CH190" s="12" t="s">
        <v>2306</v>
      </c>
      <c r="CI190" s="12" t="s">
        <v>2306</v>
      </c>
      <c r="CJ190" s="12" t="s">
        <v>2306</v>
      </c>
      <c r="CK190" s="12" t="s">
        <v>2306</v>
      </c>
      <c r="CL190" s="12" t="s">
        <v>2306</v>
      </c>
      <c r="CM190" s="12" t="s">
        <v>2306</v>
      </c>
      <c r="CN190" s="12" t="s">
        <v>2306</v>
      </c>
      <c r="CO190" s="12" t="s">
        <v>2306</v>
      </c>
      <c r="CP190" s="12" t="s">
        <v>2306</v>
      </c>
      <c r="CQ190" s="12" t="s">
        <v>2306</v>
      </c>
      <c r="CR190" s="12" t="s">
        <v>2306</v>
      </c>
      <c r="CS190" s="12" t="s">
        <v>2306</v>
      </c>
      <c r="CT190" s="12" t="s">
        <v>2306</v>
      </c>
      <c r="CU190" s="9">
        <v>2600000</v>
      </c>
      <c r="CV190" s="12" t="s">
        <v>2306</v>
      </c>
      <c r="CW190" s="12" t="s">
        <v>2306</v>
      </c>
      <c r="CX190" s="9">
        <v>2600000</v>
      </c>
      <c r="CY190" s="12" t="s">
        <v>2306</v>
      </c>
      <c r="CZ190" s="12" t="s">
        <v>2306</v>
      </c>
      <c r="DA190" s="12" t="s">
        <v>2306</v>
      </c>
      <c r="DB190" s="12" t="s">
        <v>2306</v>
      </c>
      <c r="DC190" s="12" t="s">
        <v>2306</v>
      </c>
      <c r="DD190" s="12" t="s">
        <v>2306</v>
      </c>
      <c r="DE190" s="12" t="s">
        <v>2306</v>
      </c>
      <c r="DF190" s="12" t="s">
        <v>2306</v>
      </c>
      <c r="DG190" s="12" t="s">
        <v>2306</v>
      </c>
      <c r="DH190" s="12" t="s">
        <v>2306</v>
      </c>
      <c r="DI190" s="12" t="s">
        <v>2306</v>
      </c>
      <c r="DJ190" s="17" t="s">
        <v>2306</v>
      </c>
    </row>
    <row r="191" s="1" customFormat="1" ht="15.4" customHeight="1" spans="1:114">
      <c r="A191" s="10" t="s">
        <v>3104</v>
      </c>
      <c r="B191" s="11"/>
      <c r="C191" s="11"/>
      <c r="D191" s="11" t="s">
        <v>3105</v>
      </c>
      <c r="E191" s="9">
        <v>53717355.94</v>
      </c>
      <c r="F191" s="9">
        <v>32151365.83</v>
      </c>
      <c r="G191" s="9">
        <v>10689288.68</v>
      </c>
      <c r="H191" s="9">
        <v>548286.41</v>
      </c>
      <c r="I191" s="9">
        <v>804627.58</v>
      </c>
      <c r="J191" s="9">
        <v>26671</v>
      </c>
      <c r="K191" s="9">
        <v>711619.12</v>
      </c>
      <c r="L191" s="9">
        <v>3843763.72</v>
      </c>
      <c r="M191" s="9">
        <v>8343326.44</v>
      </c>
      <c r="N191" s="9">
        <v>4435664.74</v>
      </c>
      <c r="O191" s="12" t="s">
        <v>2306</v>
      </c>
      <c r="P191" s="9">
        <v>247606.34</v>
      </c>
      <c r="Q191" s="9">
        <v>2500127.8</v>
      </c>
      <c r="R191" s="12" t="s">
        <v>2306</v>
      </c>
      <c r="S191" s="9">
        <v>384</v>
      </c>
      <c r="T191" s="9">
        <v>5388307.41</v>
      </c>
      <c r="U191" s="9">
        <v>3035082.6</v>
      </c>
      <c r="V191" s="9">
        <v>184554.6</v>
      </c>
      <c r="W191" s="12" t="s">
        <v>2306</v>
      </c>
      <c r="X191" s="9">
        <v>2500</v>
      </c>
      <c r="Y191" s="9">
        <v>34040.4</v>
      </c>
      <c r="Z191" s="9">
        <v>46388.04</v>
      </c>
      <c r="AA191" s="9">
        <v>11176</v>
      </c>
      <c r="AB191" s="9">
        <v>3700</v>
      </c>
      <c r="AC191" s="12" t="s">
        <v>2306</v>
      </c>
      <c r="AD191" s="9">
        <v>198100.47</v>
      </c>
      <c r="AE191" s="12" t="s">
        <v>2306</v>
      </c>
      <c r="AF191" s="9">
        <v>396579.5</v>
      </c>
      <c r="AG191" s="12" t="s">
        <v>2306</v>
      </c>
      <c r="AH191" s="9">
        <v>8560</v>
      </c>
      <c r="AI191" s="9">
        <v>53201</v>
      </c>
      <c r="AJ191" s="9">
        <v>95141</v>
      </c>
      <c r="AK191" s="12" t="s">
        <v>2306</v>
      </c>
      <c r="AL191" s="12" t="s">
        <v>2306</v>
      </c>
      <c r="AM191" s="12" t="s">
        <v>2306</v>
      </c>
      <c r="AN191" s="9">
        <v>125300</v>
      </c>
      <c r="AO191" s="9">
        <v>551158</v>
      </c>
      <c r="AP191" s="9">
        <v>128029</v>
      </c>
      <c r="AQ191" s="9">
        <v>230851.8</v>
      </c>
      <c r="AR191" s="9">
        <v>46665</v>
      </c>
      <c r="AS191" s="9">
        <v>47049</v>
      </c>
      <c r="AT191" s="12" t="s">
        <v>2306</v>
      </c>
      <c r="AU191" s="9">
        <v>190231</v>
      </c>
      <c r="AV191" s="9">
        <v>13574192.7</v>
      </c>
      <c r="AW191" s="12" t="s">
        <v>2306</v>
      </c>
      <c r="AX191" s="9">
        <v>1503822</v>
      </c>
      <c r="AY191" s="12" t="s">
        <v>2306</v>
      </c>
      <c r="AZ191" s="9">
        <v>5421176</v>
      </c>
      <c r="BA191" s="9">
        <v>6649194.7</v>
      </c>
      <c r="BB191" s="12" t="s">
        <v>2306</v>
      </c>
      <c r="BC191" s="12" t="s">
        <v>2306</v>
      </c>
      <c r="BD191" s="12" t="s">
        <v>2306</v>
      </c>
      <c r="BE191" s="12" t="s">
        <v>2306</v>
      </c>
      <c r="BF191" s="12" t="s">
        <v>2306</v>
      </c>
      <c r="BG191" s="12" t="s">
        <v>2306</v>
      </c>
      <c r="BH191" s="12" t="s">
        <v>2306</v>
      </c>
      <c r="BI191" s="12" t="s">
        <v>2306</v>
      </c>
      <c r="BJ191" s="12" t="s">
        <v>2306</v>
      </c>
      <c r="BK191" s="12" t="s">
        <v>2306</v>
      </c>
      <c r="BL191" s="12" t="s">
        <v>2306</v>
      </c>
      <c r="BM191" s="12" t="s">
        <v>2306</v>
      </c>
      <c r="BN191" s="12" t="s">
        <v>2306</v>
      </c>
      <c r="BO191" s="12" t="s">
        <v>2306</v>
      </c>
      <c r="BP191" s="12" t="s">
        <v>2306</v>
      </c>
      <c r="BQ191" s="12" t="s">
        <v>2306</v>
      </c>
      <c r="BR191" s="12" t="s">
        <v>2306</v>
      </c>
      <c r="BS191" s="12" t="s">
        <v>2306</v>
      </c>
      <c r="BT191" s="12" t="s">
        <v>2306</v>
      </c>
      <c r="BU191" s="12" t="s">
        <v>2306</v>
      </c>
      <c r="BV191" s="12" t="s">
        <v>2306</v>
      </c>
      <c r="BW191" s="12" t="s">
        <v>2306</v>
      </c>
      <c r="BX191" s="12" t="s">
        <v>2306</v>
      </c>
      <c r="BY191" s="12" t="s">
        <v>2306</v>
      </c>
      <c r="BZ191" s="12" t="s">
        <v>2306</v>
      </c>
      <c r="CA191" s="9">
        <v>3490</v>
      </c>
      <c r="CB191" s="12" t="s">
        <v>2306</v>
      </c>
      <c r="CC191" s="9">
        <v>3490</v>
      </c>
      <c r="CD191" s="12" t="s">
        <v>2306</v>
      </c>
      <c r="CE191" s="12" t="s">
        <v>2306</v>
      </c>
      <c r="CF191" s="12" t="s">
        <v>2306</v>
      </c>
      <c r="CG191" s="12" t="s">
        <v>2306</v>
      </c>
      <c r="CH191" s="12" t="s">
        <v>2306</v>
      </c>
      <c r="CI191" s="12" t="s">
        <v>2306</v>
      </c>
      <c r="CJ191" s="12" t="s">
        <v>2306</v>
      </c>
      <c r="CK191" s="12" t="s">
        <v>2306</v>
      </c>
      <c r="CL191" s="12" t="s">
        <v>2306</v>
      </c>
      <c r="CM191" s="12" t="s">
        <v>2306</v>
      </c>
      <c r="CN191" s="12" t="s">
        <v>2306</v>
      </c>
      <c r="CO191" s="12" t="s">
        <v>2306</v>
      </c>
      <c r="CP191" s="12" t="s">
        <v>2306</v>
      </c>
      <c r="CQ191" s="12" t="s">
        <v>2306</v>
      </c>
      <c r="CR191" s="12" t="s">
        <v>2306</v>
      </c>
      <c r="CS191" s="12" t="s">
        <v>2306</v>
      </c>
      <c r="CT191" s="12" t="s">
        <v>2306</v>
      </c>
      <c r="CU191" s="9">
        <v>2600000</v>
      </c>
      <c r="CV191" s="12" t="s">
        <v>2306</v>
      </c>
      <c r="CW191" s="12" t="s">
        <v>2306</v>
      </c>
      <c r="CX191" s="9">
        <v>2600000</v>
      </c>
      <c r="CY191" s="12" t="s">
        <v>2306</v>
      </c>
      <c r="CZ191" s="12" t="s">
        <v>2306</v>
      </c>
      <c r="DA191" s="12" t="s">
        <v>2306</v>
      </c>
      <c r="DB191" s="12" t="s">
        <v>2306</v>
      </c>
      <c r="DC191" s="12" t="s">
        <v>2306</v>
      </c>
      <c r="DD191" s="12" t="s">
        <v>2306</v>
      </c>
      <c r="DE191" s="12" t="s">
        <v>2306</v>
      </c>
      <c r="DF191" s="12" t="s">
        <v>2306</v>
      </c>
      <c r="DG191" s="12" t="s">
        <v>2306</v>
      </c>
      <c r="DH191" s="12" t="s">
        <v>2306</v>
      </c>
      <c r="DI191" s="12" t="s">
        <v>2306</v>
      </c>
      <c r="DJ191" s="17" t="s">
        <v>2306</v>
      </c>
    </row>
    <row r="192" s="1" customFormat="1" ht="15.4" customHeight="1" spans="1:114">
      <c r="A192" s="10" t="s">
        <v>3106</v>
      </c>
      <c r="B192" s="11"/>
      <c r="C192" s="11"/>
      <c r="D192" s="11" t="s">
        <v>2806</v>
      </c>
      <c r="E192" s="9">
        <v>36858523.3</v>
      </c>
      <c r="F192" s="9">
        <v>23955810.04</v>
      </c>
      <c r="G192" s="9">
        <v>9612111.96</v>
      </c>
      <c r="H192" s="9">
        <v>397086.41</v>
      </c>
      <c r="I192" s="9">
        <v>635442.58</v>
      </c>
      <c r="J192" s="9">
        <v>19984</v>
      </c>
      <c r="K192" s="9">
        <v>622694.12</v>
      </c>
      <c r="L192" s="9">
        <v>2439729.01</v>
      </c>
      <c r="M192" s="9">
        <v>8046308.96</v>
      </c>
      <c r="N192" s="9">
        <v>810258.86</v>
      </c>
      <c r="O192" s="12" t="s">
        <v>2306</v>
      </c>
      <c r="P192" s="9">
        <v>86526.34</v>
      </c>
      <c r="Q192" s="9">
        <v>1285283.8</v>
      </c>
      <c r="R192" s="12" t="s">
        <v>2306</v>
      </c>
      <c r="S192" s="9">
        <v>384</v>
      </c>
      <c r="T192" s="9">
        <v>805816.56</v>
      </c>
      <c r="U192" s="9">
        <v>353857.3</v>
      </c>
      <c r="V192" s="9">
        <v>26043</v>
      </c>
      <c r="W192" s="12" t="s">
        <v>2306</v>
      </c>
      <c r="X192" s="12" t="s">
        <v>2306</v>
      </c>
      <c r="Y192" s="12" t="s">
        <v>2306</v>
      </c>
      <c r="Z192" s="12" t="s">
        <v>2306</v>
      </c>
      <c r="AA192" s="12" t="s">
        <v>2306</v>
      </c>
      <c r="AB192" s="9">
        <v>2294</v>
      </c>
      <c r="AC192" s="12" t="s">
        <v>2306</v>
      </c>
      <c r="AD192" s="9">
        <v>16841</v>
      </c>
      <c r="AE192" s="12" t="s">
        <v>2306</v>
      </c>
      <c r="AF192" s="12" t="s">
        <v>2306</v>
      </c>
      <c r="AG192" s="12" t="s">
        <v>2306</v>
      </c>
      <c r="AH192" s="12" t="s">
        <v>2306</v>
      </c>
      <c r="AI192" s="12" t="s">
        <v>2306</v>
      </c>
      <c r="AJ192" s="12" t="s">
        <v>2306</v>
      </c>
      <c r="AK192" s="12" t="s">
        <v>2306</v>
      </c>
      <c r="AL192" s="12" t="s">
        <v>2306</v>
      </c>
      <c r="AM192" s="12" t="s">
        <v>2306</v>
      </c>
      <c r="AN192" s="9">
        <v>14000</v>
      </c>
      <c r="AO192" s="12" t="s">
        <v>2306</v>
      </c>
      <c r="AP192" s="9">
        <v>110229</v>
      </c>
      <c r="AQ192" s="9">
        <v>177113</v>
      </c>
      <c r="AR192" s="9">
        <v>27705</v>
      </c>
      <c r="AS192" s="9">
        <v>9189</v>
      </c>
      <c r="AT192" s="12" t="s">
        <v>2306</v>
      </c>
      <c r="AU192" s="9">
        <v>68545.26</v>
      </c>
      <c r="AV192" s="9">
        <v>12096896.7</v>
      </c>
      <c r="AW192" s="12" t="s">
        <v>2306</v>
      </c>
      <c r="AX192" s="9">
        <v>1503822</v>
      </c>
      <c r="AY192" s="12" t="s">
        <v>2306</v>
      </c>
      <c r="AZ192" s="9">
        <v>5371176</v>
      </c>
      <c r="BA192" s="9">
        <v>5221898.7</v>
      </c>
      <c r="BB192" s="12" t="s">
        <v>2306</v>
      </c>
      <c r="BC192" s="12" t="s">
        <v>2306</v>
      </c>
      <c r="BD192" s="12" t="s">
        <v>2306</v>
      </c>
      <c r="BE192" s="12" t="s">
        <v>2306</v>
      </c>
      <c r="BF192" s="12" t="s">
        <v>2306</v>
      </c>
      <c r="BG192" s="12" t="s">
        <v>2306</v>
      </c>
      <c r="BH192" s="12" t="s">
        <v>2306</v>
      </c>
      <c r="BI192" s="12" t="s">
        <v>2306</v>
      </c>
      <c r="BJ192" s="12" t="s">
        <v>2306</v>
      </c>
      <c r="BK192" s="12" t="s">
        <v>2306</v>
      </c>
      <c r="BL192" s="12" t="s">
        <v>2306</v>
      </c>
      <c r="BM192" s="12" t="s">
        <v>2306</v>
      </c>
      <c r="BN192" s="12" t="s">
        <v>2306</v>
      </c>
      <c r="BO192" s="12" t="s">
        <v>2306</v>
      </c>
      <c r="BP192" s="12" t="s">
        <v>2306</v>
      </c>
      <c r="BQ192" s="12" t="s">
        <v>2306</v>
      </c>
      <c r="BR192" s="12" t="s">
        <v>2306</v>
      </c>
      <c r="BS192" s="12" t="s">
        <v>2306</v>
      </c>
      <c r="BT192" s="12" t="s">
        <v>2306</v>
      </c>
      <c r="BU192" s="12" t="s">
        <v>2306</v>
      </c>
      <c r="BV192" s="12" t="s">
        <v>2306</v>
      </c>
      <c r="BW192" s="12" t="s">
        <v>2306</v>
      </c>
      <c r="BX192" s="12" t="s">
        <v>2306</v>
      </c>
      <c r="BY192" s="12" t="s">
        <v>2306</v>
      </c>
      <c r="BZ192" s="12" t="s">
        <v>2306</v>
      </c>
      <c r="CA192" s="12" t="s">
        <v>2306</v>
      </c>
      <c r="CB192" s="12" t="s">
        <v>2306</v>
      </c>
      <c r="CC192" s="12" t="s">
        <v>2306</v>
      </c>
      <c r="CD192" s="12" t="s">
        <v>2306</v>
      </c>
      <c r="CE192" s="12" t="s">
        <v>2306</v>
      </c>
      <c r="CF192" s="12" t="s">
        <v>2306</v>
      </c>
      <c r="CG192" s="12" t="s">
        <v>2306</v>
      </c>
      <c r="CH192" s="12" t="s">
        <v>2306</v>
      </c>
      <c r="CI192" s="12" t="s">
        <v>2306</v>
      </c>
      <c r="CJ192" s="12" t="s">
        <v>2306</v>
      </c>
      <c r="CK192" s="12" t="s">
        <v>2306</v>
      </c>
      <c r="CL192" s="12" t="s">
        <v>2306</v>
      </c>
      <c r="CM192" s="12" t="s">
        <v>2306</v>
      </c>
      <c r="CN192" s="12" t="s">
        <v>2306</v>
      </c>
      <c r="CO192" s="12" t="s">
        <v>2306</v>
      </c>
      <c r="CP192" s="12" t="s">
        <v>2306</v>
      </c>
      <c r="CQ192" s="12" t="s">
        <v>2306</v>
      </c>
      <c r="CR192" s="12" t="s">
        <v>2306</v>
      </c>
      <c r="CS192" s="12" t="s">
        <v>2306</v>
      </c>
      <c r="CT192" s="12" t="s">
        <v>2306</v>
      </c>
      <c r="CU192" s="12" t="s">
        <v>2306</v>
      </c>
      <c r="CV192" s="12" t="s">
        <v>2306</v>
      </c>
      <c r="CW192" s="12" t="s">
        <v>2306</v>
      </c>
      <c r="CX192" s="12" t="s">
        <v>2306</v>
      </c>
      <c r="CY192" s="12" t="s">
        <v>2306</v>
      </c>
      <c r="CZ192" s="12" t="s">
        <v>2306</v>
      </c>
      <c r="DA192" s="12" t="s">
        <v>2306</v>
      </c>
      <c r="DB192" s="12" t="s">
        <v>2306</v>
      </c>
      <c r="DC192" s="12" t="s">
        <v>2306</v>
      </c>
      <c r="DD192" s="12" t="s">
        <v>2306</v>
      </c>
      <c r="DE192" s="12" t="s">
        <v>2306</v>
      </c>
      <c r="DF192" s="12" t="s">
        <v>2306</v>
      </c>
      <c r="DG192" s="12" t="s">
        <v>2306</v>
      </c>
      <c r="DH192" s="12" t="s">
        <v>2306</v>
      </c>
      <c r="DI192" s="12" t="s">
        <v>2306</v>
      </c>
      <c r="DJ192" s="17" t="s">
        <v>2306</v>
      </c>
    </row>
    <row r="193" s="1" customFormat="1" ht="15.4" customHeight="1" spans="1:114">
      <c r="A193" s="10" t="s">
        <v>3107</v>
      </c>
      <c r="B193" s="11"/>
      <c r="C193" s="11"/>
      <c r="D193" s="11" t="s">
        <v>2808</v>
      </c>
      <c r="E193" s="9">
        <v>5596400.19</v>
      </c>
      <c r="F193" s="12" t="s">
        <v>2306</v>
      </c>
      <c r="G193" s="12" t="s">
        <v>2306</v>
      </c>
      <c r="H193" s="12" t="s">
        <v>2306</v>
      </c>
      <c r="I193" s="12" t="s">
        <v>2306</v>
      </c>
      <c r="J193" s="12" t="s">
        <v>2306</v>
      </c>
      <c r="K193" s="12" t="s">
        <v>2306</v>
      </c>
      <c r="L193" s="12" t="s">
        <v>2306</v>
      </c>
      <c r="M193" s="12" t="s">
        <v>2306</v>
      </c>
      <c r="N193" s="12" t="s">
        <v>2306</v>
      </c>
      <c r="O193" s="12" t="s">
        <v>2306</v>
      </c>
      <c r="P193" s="12" t="s">
        <v>2306</v>
      </c>
      <c r="Q193" s="12" t="s">
        <v>2306</v>
      </c>
      <c r="R193" s="12" t="s">
        <v>2306</v>
      </c>
      <c r="S193" s="12" t="s">
        <v>2306</v>
      </c>
      <c r="T193" s="9">
        <v>2996400.19</v>
      </c>
      <c r="U193" s="9">
        <v>2128360.8</v>
      </c>
      <c r="V193" s="9">
        <v>97981</v>
      </c>
      <c r="W193" s="12" t="s">
        <v>2306</v>
      </c>
      <c r="X193" s="12" t="s">
        <v>2306</v>
      </c>
      <c r="Y193" s="9">
        <v>26686</v>
      </c>
      <c r="Z193" s="9">
        <v>25365.81</v>
      </c>
      <c r="AA193" s="9">
        <v>3920</v>
      </c>
      <c r="AB193" s="9">
        <v>851</v>
      </c>
      <c r="AC193" s="12" t="s">
        <v>2306</v>
      </c>
      <c r="AD193" s="9">
        <v>103769.58</v>
      </c>
      <c r="AE193" s="12" t="s">
        <v>2306</v>
      </c>
      <c r="AF193" s="9">
        <v>385089.5</v>
      </c>
      <c r="AG193" s="12" t="s">
        <v>2306</v>
      </c>
      <c r="AH193" s="9">
        <v>5060</v>
      </c>
      <c r="AI193" s="9">
        <v>49771</v>
      </c>
      <c r="AJ193" s="9">
        <v>33168</v>
      </c>
      <c r="AK193" s="12" t="s">
        <v>2306</v>
      </c>
      <c r="AL193" s="12" t="s">
        <v>2306</v>
      </c>
      <c r="AM193" s="12" t="s">
        <v>2306</v>
      </c>
      <c r="AN193" s="9">
        <v>37500</v>
      </c>
      <c r="AO193" s="12" t="s">
        <v>2306</v>
      </c>
      <c r="AP193" s="12" t="s">
        <v>2306</v>
      </c>
      <c r="AQ193" s="12" t="s">
        <v>2306</v>
      </c>
      <c r="AR193" s="9">
        <v>2000</v>
      </c>
      <c r="AS193" s="9">
        <v>33010</v>
      </c>
      <c r="AT193" s="12" t="s">
        <v>2306</v>
      </c>
      <c r="AU193" s="9">
        <v>63867.5</v>
      </c>
      <c r="AV193" s="12" t="s">
        <v>2306</v>
      </c>
      <c r="AW193" s="12" t="s">
        <v>2306</v>
      </c>
      <c r="AX193" s="12" t="s">
        <v>2306</v>
      </c>
      <c r="AY193" s="12" t="s">
        <v>2306</v>
      </c>
      <c r="AZ193" s="12" t="s">
        <v>2306</v>
      </c>
      <c r="BA193" s="12" t="s">
        <v>2306</v>
      </c>
      <c r="BB193" s="12" t="s">
        <v>2306</v>
      </c>
      <c r="BC193" s="12" t="s">
        <v>2306</v>
      </c>
      <c r="BD193" s="12" t="s">
        <v>2306</v>
      </c>
      <c r="BE193" s="12" t="s">
        <v>2306</v>
      </c>
      <c r="BF193" s="12" t="s">
        <v>2306</v>
      </c>
      <c r="BG193" s="12" t="s">
        <v>2306</v>
      </c>
      <c r="BH193" s="12" t="s">
        <v>2306</v>
      </c>
      <c r="BI193" s="12" t="s">
        <v>2306</v>
      </c>
      <c r="BJ193" s="12" t="s">
        <v>2306</v>
      </c>
      <c r="BK193" s="12" t="s">
        <v>2306</v>
      </c>
      <c r="BL193" s="12" t="s">
        <v>2306</v>
      </c>
      <c r="BM193" s="12" t="s">
        <v>2306</v>
      </c>
      <c r="BN193" s="12" t="s">
        <v>2306</v>
      </c>
      <c r="BO193" s="12" t="s">
        <v>2306</v>
      </c>
      <c r="BP193" s="12" t="s">
        <v>2306</v>
      </c>
      <c r="BQ193" s="12" t="s">
        <v>2306</v>
      </c>
      <c r="BR193" s="12" t="s">
        <v>2306</v>
      </c>
      <c r="BS193" s="12" t="s">
        <v>2306</v>
      </c>
      <c r="BT193" s="12" t="s">
        <v>2306</v>
      </c>
      <c r="BU193" s="12" t="s">
        <v>2306</v>
      </c>
      <c r="BV193" s="12" t="s">
        <v>2306</v>
      </c>
      <c r="BW193" s="12" t="s">
        <v>2306</v>
      </c>
      <c r="BX193" s="12" t="s">
        <v>2306</v>
      </c>
      <c r="BY193" s="12" t="s">
        <v>2306</v>
      </c>
      <c r="BZ193" s="12" t="s">
        <v>2306</v>
      </c>
      <c r="CA193" s="12" t="s">
        <v>2306</v>
      </c>
      <c r="CB193" s="12" t="s">
        <v>2306</v>
      </c>
      <c r="CC193" s="12" t="s">
        <v>2306</v>
      </c>
      <c r="CD193" s="12" t="s">
        <v>2306</v>
      </c>
      <c r="CE193" s="12" t="s">
        <v>2306</v>
      </c>
      <c r="CF193" s="12" t="s">
        <v>2306</v>
      </c>
      <c r="CG193" s="12" t="s">
        <v>2306</v>
      </c>
      <c r="CH193" s="12" t="s">
        <v>2306</v>
      </c>
      <c r="CI193" s="12" t="s">
        <v>2306</v>
      </c>
      <c r="CJ193" s="12" t="s">
        <v>2306</v>
      </c>
      <c r="CK193" s="12" t="s">
        <v>2306</v>
      </c>
      <c r="CL193" s="12" t="s">
        <v>2306</v>
      </c>
      <c r="CM193" s="12" t="s">
        <v>2306</v>
      </c>
      <c r="CN193" s="12" t="s">
        <v>2306</v>
      </c>
      <c r="CO193" s="12" t="s">
        <v>2306</v>
      </c>
      <c r="CP193" s="12" t="s">
        <v>2306</v>
      </c>
      <c r="CQ193" s="12" t="s">
        <v>2306</v>
      </c>
      <c r="CR193" s="12" t="s">
        <v>2306</v>
      </c>
      <c r="CS193" s="12" t="s">
        <v>2306</v>
      </c>
      <c r="CT193" s="12" t="s">
        <v>2306</v>
      </c>
      <c r="CU193" s="9">
        <v>2600000</v>
      </c>
      <c r="CV193" s="12" t="s">
        <v>2306</v>
      </c>
      <c r="CW193" s="12" t="s">
        <v>2306</v>
      </c>
      <c r="CX193" s="9">
        <v>2600000</v>
      </c>
      <c r="CY193" s="12" t="s">
        <v>2306</v>
      </c>
      <c r="CZ193" s="12" t="s">
        <v>2306</v>
      </c>
      <c r="DA193" s="12" t="s">
        <v>2306</v>
      </c>
      <c r="DB193" s="12" t="s">
        <v>2306</v>
      </c>
      <c r="DC193" s="12" t="s">
        <v>2306</v>
      </c>
      <c r="DD193" s="12" t="s">
        <v>2306</v>
      </c>
      <c r="DE193" s="12" t="s">
        <v>2306</v>
      </c>
      <c r="DF193" s="12" t="s">
        <v>2306</v>
      </c>
      <c r="DG193" s="12" t="s">
        <v>2306</v>
      </c>
      <c r="DH193" s="12" t="s">
        <v>2306</v>
      </c>
      <c r="DI193" s="12" t="s">
        <v>2306</v>
      </c>
      <c r="DJ193" s="17" t="s">
        <v>2306</v>
      </c>
    </row>
    <row r="194" s="1" customFormat="1" ht="15.4" customHeight="1" spans="1:114">
      <c r="A194" s="10" t="s">
        <v>3108</v>
      </c>
      <c r="B194" s="11"/>
      <c r="C194" s="11"/>
      <c r="D194" s="11" t="s">
        <v>2824</v>
      </c>
      <c r="E194" s="9">
        <v>50000</v>
      </c>
      <c r="F194" s="12" t="s">
        <v>2306</v>
      </c>
      <c r="G194" s="12" t="s">
        <v>2306</v>
      </c>
      <c r="H194" s="12" t="s">
        <v>2306</v>
      </c>
      <c r="I194" s="12" t="s">
        <v>2306</v>
      </c>
      <c r="J194" s="12" t="s">
        <v>2306</v>
      </c>
      <c r="K194" s="12" t="s">
        <v>2306</v>
      </c>
      <c r="L194" s="12" t="s">
        <v>2306</v>
      </c>
      <c r="M194" s="12" t="s">
        <v>2306</v>
      </c>
      <c r="N194" s="12" t="s">
        <v>2306</v>
      </c>
      <c r="O194" s="12" t="s">
        <v>2306</v>
      </c>
      <c r="P194" s="12" t="s">
        <v>2306</v>
      </c>
      <c r="Q194" s="12" t="s">
        <v>2306</v>
      </c>
      <c r="R194" s="12" t="s">
        <v>2306</v>
      </c>
      <c r="S194" s="12" t="s">
        <v>2306</v>
      </c>
      <c r="T194" s="12" t="s">
        <v>2306</v>
      </c>
      <c r="U194" s="12" t="s">
        <v>2306</v>
      </c>
      <c r="V194" s="12" t="s">
        <v>2306</v>
      </c>
      <c r="W194" s="12" t="s">
        <v>2306</v>
      </c>
      <c r="X194" s="12" t="s">
        <v>2306</v>
      </c>
      <c r="Y194" s="12" t="s">
        <v>2306</v>
      </c>
      <c r="Z194" s="12" t="s">
        <v>2306</v>
      </c>
      <c r="AA194" s="12" t="s">
        <v>2306</v>
      </c>
      <c r="AB194" s="12" t="s">
        <v>2306</v>
      </c>
      <c r="AC194" s="12" t="s">
        <v>2306</v>
      </c>
      <c r="AD194" s="12" t="s">
        <v>2306</v>
      </c>
      <c r="AE194" s="12" t="s">
        <v>2306</v>
      </c>
      <c r="AF194" s="12" t="s">
        <v>2306</v>
      </c>
      <c r="AG194" s="12" t="s">
        <v>2306</v>
      </c>
      <c r="AH194" s="12" t="s">
        <v>2306</v>
      </c>
      <c r="AI194" s="12" t="s">
        <v>2306</v>
      </c>
      <c r="AJ194" s="12" t="s">
        <v>2306</v>
      </c>
      <c r="AK194" s="12" t="s">
        <v>2306</v>
      </c>
      <c r="AL194" s="12" t="s">
        <v>2306</v>
      </c>
      <c r="AM194" s="12" t="s">
        <v>2306</v>
      </c>
      <c r="AN194" s="12" t="s">
        <v>2306</v>
      </c>
      <c r="AO194" s="12" t="s">
        <v>2306</v>
      </c>
      <c r="AP194" s="12" t="s">
        <v>2306</v>
      </c>
      <c r="AQ194" s="12" t="s">
        <v>2306</v>
      </c>
      <c r="AR194" s="12" t="s">
        <v>2306</v>
      </c>
      <c r="AS194" s="12" t="s">
        <v>2306</v>
      </c>
      <c r="AT194" s="12" t="s">
        <v>2306</v>
      </c>
      <c r="AU194" s="12" t="s">
        <v>2306</v>
      </c>
      <c r="AV194" s="9">
        <v>50000</v>
      </c>
      <c r="AW194" s="12" t="s">
        <v>2306</v>
      </c>
      <c r="AX194" s="12" t="s">
        <v>2306</v>
      </c>
      <c r="AY194" s="12" t="s">
        <v>2306</v>
      </c>
      <c r="AZ194" s="9">
        <v>50000</v>
      </c>
      <c r="BA194" s="12" t="s">
        <v>2306</v>
      </c>
      <c r="BB194" s="12" t="s">
        <v>2306</v>
      </c>
      <c r="BC194" s="12" t="s">
        <v>2306</v>
      </c>
      <c r="BD194" s="12" t="s">
        <v>2306</v>
      </c>
      <c r="BE194" s="12" t="s">
        <v>2306</v>
      </c>
      <c r="BF194" s="12" t="s">
        <v>2306</v>
      </c>
      <c r="BG194" s="12" t="s">
        <v>2306</v>
      </c>
      <c r="BH194" s="12" t="s">
        <v>2306</v>
      </c>
      <c r="BI194" s="12" t="s">
        <v>2306</v>
      </c>
      <c r="BJ194" s="12" t="s">
        <v>2306</v>
      </c>
      <c r="BK194" s="12" t="s">
        <v>2306</v>
      </c>
      <c r="BL194" s="12" t="s">
        <v>2306</v>
      </c>
      <c r="BM194" s="12" t="s">
        <v>2306</v>
      </c>
      <c r="BN194" s="12" t="s">
        <v>2306</v>
      </c>
      <c r="BO194" s="12" t="s">
        <v>2306</v>
      </c>
      <c r="BP194" s="12" t="s">
        <v>2306</v>
      </c>
      <c r="BQ194" s="12" t="s">
        <v>2306</v>
      </c>
      <c r="BR194" s="12" t="s">
        <v>2306</v>
      </c>
      <c r="BS194" s="12" t="s">
        <v>2306</v>
      </c>
      <c r="BT194" s="12" t="s">
        <v>2306</v>
      </c>
      <c r="BU194" s="12" t="s">
        <v>2306</v>
      </c>
      <c r="BV194" s="12" t="s">
        <v>2306</v>
      </c>
      <c r="BW194" s="12" t="s">
        <v>2306</v>
      </c>
      <c r="BX194" s="12" t="s">
        <v>2306</v>
      </c>
      <c r="BY194" s="12" t="s">
        <v>2306</v>
      </c>
      <c r="BZ194" s="12" t="s">
        <v>2306</v>
      </c>
      <c r="CA194" s="12" t="s">
        <v>2306</v>
      </c>
      <c r="CB194" s="12" t="s">
        <v>2306</v>
      </c>
      <c r="CC194" s="12" t="s">
        <v>2306</v>
      </c>
      <c r="CD194" s="12" t="s">
        <v>2306</v>
      </c>
      <c r="CE194" s="12" t="s">
        <v>2306</v>
      </c>
      <c r="CF194" s="12" t="s">
        <v>2306</v>
      </c>
      <c r="CG194" s="12" t="s">
        <v>2306</v>
      </c>
      <c r="CH194" s="12" t="s">
        <v>2306</v>
      </c>
      <c r="CI194" s="12" t="s">
        <v>2306</v>
      </c>
      <c r="CJ194" s="12" t="s">
        <v>2306</v>
      </c>
      <c r="CK194" s="12" t="s">
        <v>2306</v>
      </c>
      <c r="CL194" s="12" t="s">
        <v>2306</v>
      </c>
      <c r="CM194" s="12" t="s">
        <v>2306</v>
      </c>
      <c r="CN194" s="12" t="s">
        <v>2306</v>
      </c>
      <c r="CO194" s="12" t="s">
        <v>2306</v>
      </c>
      <c r="CP194" s="12" t="s">
        <v>2306</v>
      </c>
      <c r="CQ194" s="12" t="s">
        <v>2306</v>
      </c>
      <c r="CR194" s="12" t="s">
        <v>2306</v>
      </c>
      <c r="CS194" s="12" t="s">
        <v>2306</v>
      </c>
      <c r="CT194" s="12" t="s">
        <v>2306</v>
      </c>
      <c r="CU194" s="12" t="s">
        <v>2306</v>
      </c>
      <c r="CV194" s="12" t="s">
        <v>2306</v>
      </c>
      <c r="CW194" s="12" t="s">
        <v>2306</v>
      </c>
      <c r="CX194" s="12" t="s">
        <v>2306</v>
      </c>
      <c r="CY194" s="12" t="s">
        <v>2306</v>
      </c>
      <c r="CZ194" s="12" t="s">
        <v>2306</v>
      </c>
      <c r="DA194" s="12" t="s">
        <v>2306</v>
      </c>
      <c r="DB194" s="12" t="s">
        <v>2306</v>
      </c>
      <c r="DC194" s="12" t="s">
        <v>2306</v>
      </c>
      <c r="DD194" s="12" t="s">
        <v>2306</v>
      </c>
      <c r="DE194" s="12" t="s">
        <v>2306</v>
      </c>
      <c r="DF194" s="12" t="s">
        <v>2306</v>
      </c>
      <c r="DG194" s="12" t="s">
        <v>2306</v>
      </c>
      <c r="DH194" s="12" t="s">
        <v>2306</v>
      </c>
      <c r="DI194" s="12" t="s">
        <v>2306</v>
      </c>
      <c r="DJ194" s="17" t="s">
        <v>2306</v>
      </c>
    </row>
    <row r="195" s="1" customFormat="1" ht="15.4" customHeight="1" spans="1:114">
      <c r="A195" s="10" t="s">
        <v>3109</v>
      </c>
      <c r="B195" s="11"/>
      <c r="C195" s="11"/>
      <c r="D195" s="11" t="s">
        <v>3110</v>
      </c>
      <c r="E195" s="9">
        <v>1466767.08</v>
      </c>
      <c r="F195" s="9">
        <v>226271.8</v>
      </c>
      <c r="G195" s="9">
        <v>208216.72</v>
      </c>
      <c r="H195" s="12" t="s">
        <v>2306</v>
      </c>
      <c r="I195" s="12" t="s">
        <v>2306</v>
      </c>
      <c r="J195" s="12" t="s">
        <v>2306</v>
      </c>
      <c r="K195" s="12" t="s">
        <v>2306</v>
      </c>
      <c r="L195" s="12" t="s">
        <v>2306</v>
      </c>
      <c r="M195" s="9">
        <v>17017.48</v>
      </c>
      <c r="N195" s="9">
        <v>1037.6</v>
      </c>
      <c r="O195" s="12" t="s">
        <v>2306</v>
      </c>
      <c r="P195" s="12" t="s">
        <v>2306</v>
      </c>
      <c r="Q195" s="12" t="s">
        <v>2306</v>
      </c>
      <c r="R195" s="12" t="s">
        <v>2306</v>
      </c>
      <c r="S195" s="12" t="s">
        <v>2306</v>
      </c>
      <c r="T195" s="9">
        <v>220225</v>
      </c>
      <c r="U195" s="9">
        <v>136987</v>
      </c>
      <c r="V195" s="9">
        <v>3740</v>
      </c>
      <c r="W195" s="12" t="s">
        <v>2306</v>
      </c>
      <c r="X195" s="12" t="s">
        <v>2306</v>
      </c>
      <c r="Y195" s="9">
        <v>3000</v>
      </c>
      <c r="Z195" s="12" t="s">
        <v>2306</v>
      </c>
      <c r="AA195" s="12" t="s">
        <v>2306</v>
      </c>
      <c r="AB195" s="12" t="s">
        <v>2306</v>
      </c>
      <c r="AC195" s="12" t="s">
        <v>2306</v>
      </c>
      <c r="AD195" s="9">
        <v>29322</v>
      </c>
      <c r="AE195" s="12" t="s">
        <v>2306</v>
      </c>
      <c r="AF195" s="9">
        <v>11190</v>
      </c>
      <c r="AG195" s="12" t="s">
        <v>2306</v>
      </c>
      <c r="AH195" s="12" t="s">
        <v>2306</v>
      </c>
      <c r="AI195" s="9">
        <v>3430</v>
      </c>
      <c r="AJ195" s="9">
        <v>1021</v>
      </c>
      <c r="AK195" s="12" t="s">
        <v>2306</v>
      </c>
      <c r="AL195" s="12" t="s">
        <v>2306</v>
      </c>
      <c r="AM195" s="12" t="s">
        <v>2306</v>
      </c>
      <c r="AN195" s="12" t="s">
        <v>2306</v>
      </c>
      <c r="AO195" s="12" t="s">
        <v>2306</v>
      </c>
      <c r="AP195" s="12" t="s">
        <v>2306</v>
      </c>
      <c r="AQ195" s="12" t="s">
        <v>2306</v>
      </c>
      <c r="AR195" s="12" t="s">
        <v>2306</v>
      </c>
      <c r="AS195" s="12" t="s">
        <v>2306</v>
      </c>
      <c r="AT195" s="12" t="s">
        <v>2306</v>
      </c>
      <c r="AU195" s="9">
        <v>31535</v>
      </c>
      <c r="AV195" s="9">
        <v>1017710.28</v>
      </c>
      <c r="AW195" s="12" t="s">
        <v>2306</v>
      </c>
      <c r="AX195" s="12" t="s">
        <v>2306</v>
      </c>
      <c r="AY195" s="12" t="s">
        <v>2306</v>
      </c>
      <c r="AZ195" s="12" t="s">
        <v>2306</v>
      </c>
      <c r="BA195" s="9">
        <v>1017710.28</v>
      </c>
      <c r="BB195" s="12" t="s">
        <v>2306</v>
      </c>
      <c r="BC195" s="12" t="s">
        <v>2306</v>
      </c>
      <c r="BD195" s="12" t="s">
        <v>2306</v>
      </c>
      <c r="BE195" s="12" t="s">
        <v>2306</v>
      </c>
      <c r="BF195" s="12" t="s">
        <v>2306</v>
      </c>
      <c r="BG195" s="12" t="s">
        <v>2306</v>
      </c>
      <c r="BH195" s="12" t="s">
        <v>2306</v>
      </c>
      <c r="BI195" s="12" t="s">
        <v>2306</v>
      </c>
      <c r="BJ195" s="12" t="s">
        <v>2306</v>
      </c>
      <c r="BK195" s="12" t="s">
        <v>2306</v>
      </c>
      <c r="BL195" s="12" t="s">
        <v>2306</v>
      </c>
      <c r="BM195" s="12" t="s">
        <v>2306</v>
      </c>
      <c r="BN195" s="12" t="s">
        <v>2306</v>
      </c>
      <c r="BO195" s="12" t="s">
        <v>2306</v>
      </c>
      <c r="BP195" s="12" t="s">
        <v>2306</v>
      </c>
      <c r="BQ195" s="12" t="s">
        <v>2306</v>
      </c>
      <c r="BR195" s="12" t="s">
        <v>2306</v>
      </c>
      <c r="BS195" s="12" t="s">
        <v>2306</v>
      </c>
      <c r="BT195" s="12" t="s">
        <v>2306</v>
      </c>
      <c r="BU195" s="12" t="s">
        <v>2306</v>
      </c>
      <c r="BV195" s="12" t="s">
        <v>2306</v>
      </c>
      <c r="BW195" s="12" t="s">
        <v>2306</v>
      </c>
      <c r="BX195" s="12" t="s">
        <v>2306</v>
      </c>
      <c r="BY195" s="12" t="s">
        <v>2306</v>
      </c>
      <c r="BZ195" s="12" t="s">
        <v>2306</v>
      </c>
      <c r="CA195" s="9">
        <v>2560</v>
      </c>
      <c r="CB195" s="12" t="s">
        <v>2306</v>
      </c>
      <c r="CC195" s="9">
        <v>2560</v>
      </c>
      <c r="CD195" s="12" t="s">
        <v>2306</v>
      </c>
      <c r="CE195" s="12" t="s">
        <v>2306</v>
      </c>
      <c r="CF195" s="12" t="s">
        <v>2306</v>
      </c>
      <c r="CG195" s="12" t="s">
        <v>2306</v>
      </c>
      <c r="CH195" s="12" t="s">
        <v>2306</v>
      </c>
      <c r="CI195" s="12" t="s">
        <v>2306</v>
      </c>
      <c r="CJ195" s="12" t="s">
        <v>2306</v>
      </c>
      <c r="CK195" s="12" t="s">
        <v>2306</v>
      </c>
      <c r="CL195" s="12" t="s">
        <v>2306</v>
      </c>
      <c r="CM195" s="12" t="s">
        <v>2306</v>
      </c>
      <c r="CN195" s="12" t="s">
        <v>2306</v>
      </c>
      <c r="CO195" s="12" t="s">
        <v>2306</v>
      </c>
      <c r="CP195" s="12" t="s">
        <v>2306</v>
      </c>
      <c r="CQ195" s="12" t="s">
        <v>2306</v>
      </c>
      <c r="CR195" s="12" t="s">
        <v>2306</v>
      </c>
      <c r="CS195" s="12" t="s">
        <v>2306</v>
      </c>
      <c r="CT195" s="12" t="s">
        <v>2306</v>
      </c>
      <c r="CU195" s="12" t="s">
        <v>2306</v>
      </c>
      <c r="CV195" s="12" t="s">
        <v>2306</v>
      </c>
      <c r="CW195" s="12" t="s">
        <v>2306</v>
      </c>
      <c r="CX195" s="12" t="s">
        <v>2306</v>
      </c>
      <c r="CY195" s="12" t="s">
        <v>2306</v>
      </c>
      <c r="CZ195" s="12" t="s">
        <v>2306</v>
      </c>
      <c r="DA195" s="12" t="s">
        <v>2306</v>
      </c>
      <c r="DB195" s="12" t="s">
        <v>2306</v>
      </c>
      <c r="DC195" s="12" t="s">
        <v>2306</v>
      </c>
      <c r="DD195" s="12" t="s">
        <v>2306</v>
      </c>
      <c r="DE195" s="12" t="s">
        <v>2306</v>
      </c>
      <c r="DF195" s="12" t="s">
        <v>2306</v>
      </c>
      <c r="DG195" s="12" t="s">
        <v>2306</v>
      </c>
      <c r="DH195" s="12" t="s">
        <v>2306</v>
      </c>
      <c r="DI195" s="12" t="s">
        <v>2306</v>
      </c>
      <c r="DJ195" s="17" t="s">
        <v>2306</v>
      </c>
    </row>
    <row r="196" s="1" customFormat="1" ht="15.4" customHeight="1" spans="1:114">
      <c r="A196" s="10" t="s">
        <v>3111</v>
      </c>
      <c r="B196" s="11"/>
      <c r="C196" s="11"/>
      <c r="D196" s="11" t="s">
        <v>3112</v>
      </c>
      <c r="E196" s="9">
        <v>19640</v>
      </c>
      <c r="F196" s="12" t="s">
        <v>2306</v>
      </c>
      <c r="G196" s="12" t="s">
        <v>2306</v>
      </c>
      <c r="H196" s="12" t="s">
        <v>2306</v>
      </c>
      <c r="I196" s="12" t="s">
        <v>2306</v>
      </c>
      <c r="J196" s="12" t="s">
        <v>2306</v>
      </c>
      <c r="K196" s="12" t="s">
        <v>2306</v>
      </c>
      <c r="L196" s="12" t="s">
        <v>2306</v>
      </c>
      <c r="M196" s="12" t="s">
        <v>2306</v>
      </c>
      <c r="N196" s="12" t="s">
        <v>2306</v>
      </c>
      <c r="O196" s="12" t="s">
        <v>2306</v>
      </c>
      <c r="P196" s="12" t="s">
        <v>2306</v>
      </c>
      <c r="Q196" s="12" t="s">
        <v>2306</v>
      </c>
      <c r="R196" s="12" t="s">
        <v>2306</v>
      </c>
      <c r="S196" s="12" t="s">
        <v>2306</v>
      </c>
      <c r="T196" s="9">
        <v>19640</v>
      </c>
      <c r="U196" s="9">
        <v>2400</v>
      </c>
      <c r="V196" s="9">
        <v>17240</v>
      </c>
      <c r="W196" s="12" t="s">
        <v>2306</v>
      </c>
      <c r="X196" s="12" t="s">
        <v>2306</v>
      </c>
      <c r="Y196" s="12" t="s">
        <v>2306</v>
      </c>
      <c r="Z196" s="12" t="s">
        <v>2306</v>
      </c>
      <c r="AA196" s="12" t="s">
        <v>2306</v>
      </c>
      <c r="AB196" s="12" t="s">
        <v>2306</v>
      </c>
      <c r="AC196" s="12" t="s">
        <v>2306</v>
      </c>
      <c r="AD196" s="12" t="s">
        <v>2306</v>
      </c>
      <c r="AE196" s="12" t="s">
        <v>2306</v>
      </c>
      <c r="AF196" s="12" t="s">
        <v>2306</v>
      </c>
      <c r="AG196" s="12" t="s">
        <v>2306</v>
      </c>
      <c r="AH196" s="12" t="s">
        <v>2306</v>
      </c>
      <c r="AI196" s="12" t="s">
        <v>2306</v>
      </c>
      <c r="AJ196" s="12" t="s">
        <v>2306</v>
      </c>
      <c r="AK196" s="12" t="s">
        <v>2306</v>
      </c>
      <c r="AL196" s="12" t="s">
        <v>2306</v>
      </c>
      <c r="AM196" s="12" t="s">
        <v>2306</v>
      </c>
      <c r="AN196" s="12" t="s">
        <v>2306</v>
      </c>
      <c r="AO196" s="12" t="s">
        <v>2306</v>
      </c>
      <c r="AP196" s="12" t="s">
        <v>2306</v>
      </c>
      <c r="AQ196" s="12" t="s">
        <v>2306</v>
      </c>
      <c r="AR196" s="12" t="s">
        <v>2306</v>
      </c>
      <c r="AS196" s="12" t="s">
        <v>2306</v>
      </c>
      <c r="AT196" s="12" t="s">
        <v>2306</v>
      </c>
      <c r="AU196" s="12" t="s">
        <v>2306</v>
      </c>
      <c r="AV196" s="12" t="s">
        <v>2306</v>
      </c>
      <c r="AW196" s="12" t="s">
        <v>2306</v>
      </c>
      <c r="AX196" s="12" t="s">
        <v>2306</v>
      </c>
      <c r="AY196" s="12" t="s">
        <v>2306</v>
      </c>
      <c r="AZ196" s="12" t="s">
        <v>2306</v>
      </c>
      <c r="BA196" s="12" t="s">
        <v>2306</v>
      </c>
      <c r="BB196" s="12" t="s">
        <v>2306</v>
      </c>
      <c r="BC196" s="12" t="s">
        <v>2306</v>
      </c>
      <c r="BD196" s="12" t="s">
        <v>2306</v>
      </c>
      <c r="BE196" s="12" t="s">
        <v>2306</v>
      </c>
      <c r="BF196" s="12" t="s">
        <v>2306</v>
      </c>
      <c r="BG196" s="12" t="s">
        <v>2306</v>
      </c>
      <c r="BH196" s="12" t="s">
        <v>2306</v>
      </c>
      <c r="BI196" s="12" t="s">
        <v>2306</v>
      </c>
      <c r="BJ196" s="12" t="s">
        <v>2306</v>
      </c>
      <c r="BK196" s="12" t="s">
        <v>2306</v>
      </c>
      <c r="BL196" s="12" t="s">
        <v>2306</v>
      </c>
      <c r="BM196" s="12" t="s">
        <v>2306</v>
      </c>
      <c r="BN196" s="12" t="s">
        <v>2306</v>
      </c>
      <c r="BO196" s="12" t="s">
        <v>2306</v>
      </c>
      <c r="BP196" s="12" t="s">
        <v>2306</v>
      </c>
      <c r="BQ196" s="12" t="s">
        <v>2306</v>
      </c>
      <c r="BR196" s="12" t="s">
        <v>2306</v>
      </c>
      <c r="BS196" s="12" t="s">
        <v>2306</v>
      </c>
      <c r="BT196" s="12" t="s">
        <v>2306</v>
      </c>
      <c r="BU196" s="12" t="s">
        <v>2306</v>
      </c>
      <c r="BV196" s="12" t="s">
        <v>2306</v>
      </c>
      <c r="BW196" s="12" t="s">
        <v>2306</v>
      </c>
      <c r="BX196" s="12" t="s">
        <v>2306</v>
      </c>
      <c r="BY196" s="12" t="s">
        <v>2306</v>
      </c>
      <c r="BZ196" s="12" t="s">
        <v>2306</v>
      </c>
      <c r="CA196" s="12" t="s">
        <v>2306</v>
      </c>
      <c r="CB196" s="12" t="s">
        <v>2306</v>
      </c>
      <c r="CC196" s="12" t="s">
        <v>2306</v>
      </c>
      <c r="CD196" s="12" t="s">
        <v>2306</v>
      </c>
      <c r="CE196" s="12" t="s">
        <v>2306</v>
      </c>
      <c r="CF196" s="12" t="s">
        <v>2306</v>
      </c>
      <c r="CG196" s="12" t="s">
        <v>2306</v>
      </c>
      <c r="CH196" s="12" t="s">
        <v>2306</v>
      </c>
      <c r="CI196" s="12" t="s">
        <v>2306</v>
      </c>
      <c r="CJ196" s="12" t="s">
        <v>2306</v>
      </c>
      <c r="CK196" s="12" t="s">
        <v>2306</v>
      </c>
      <c r="CL196" s="12" t="s">
        <v>2306</v>
      </c>
      <c r="CM196" s="12" t="s">
        <v>2306</v>
      </c>
      <c r="CN196" s="12" t="s">
        <v>2306</v>
      </c>
      <c r="CO196" s="12" t="s">
        <v>2306</v>
      </c>
      <c r="CP196" s="12" t="s">
        <v>2306</v>
      </c>
      <c r="CQ196" s="12" t="s">
        <v>2306</v>
      </c>
      <c r="CR196" s="12" t="s">
        <v>2306</v>
      </c>
      <c r="CS196" s="12" t="s">
        <v>2306</v>
      </c>
      <c r="CT196" s="12" t="s">
        <v>2306</v>
      </c>
      <c r="CU196" s="12" t="s">
        <v>2306</v>
      </c>
      <c r="CV196" s="12" t="s">
        <v>2306</v>
      </c>
      <c r="CW196" s="12" t="s">
        <v>2306</v>
      </c>
      <c r="CX196" s="12" t="s">
        <v>2306</v>
      </c>
      <c r="CY196" s="12" t="s">
        <v>2306</v>
      </c>
      <c r="CZ196" s="12" t="s">
        <v>2306</v>
      </c>
      <c r="DA196" s="12" t="s">
        <v>2306</v>
      </c>
      <c r="DB196" s="12" t="s">
        <v>2306</v>
      </c>
      <c r="DC196" s="12" t="s">
        <v>2306</v>
      </c>
      <c r="DD196" s="12" t="s">
        <v>2306</v>
      </c>
      <c r="DE196" s="12" t="s">
        <v>2306</v>
      </c>
      <c r="DF196" s="12" t="s">
        <v>2306</v>
      </c>
      <c r="DG196" s="12" t="s">
        <v>2306</v>
      </c>
      <c r="DH196" s="12" t="s">
        <v>2306</v>
      </c>
      <c r="DI196" s="12" t="s">
        <v>2306</v>
      </c>
      <c r="DJ196" s="17" t="s">
        <v>2306</v>
      </c>
    </row>
    <row r="197" s="1" customFormat="1" ht="15.4" customHeight="1" spans="1:114">
      <c r="A197" s="10" t="s">
        <v>3113</v>
      </c>
      <c r="B197" s="11"/>
      <c r="C197" s="11"/>
      <c r="D197" s="11" t="s">
        <v>3114</v>
      </c>
      <c r="E197" s="9">
        <v>126881.93</v>
      </c>
      <c r="F197" s="12" t="s">
        <v>2306</v>
      </c>
      <c r="G197" s="12" t="s">
        <v>2306</v>
      </c>
      <c r="H197" s="12" t="s">
        <v>2306</v>
      </c>
      <c r="I197" s="12" t="s">
        <v>2306</v>
      </c>
      <c r="J197" s="12" t="s">
        <v>2306</v>
      </c>
      <c r="K197" s="12" t="s">
        <v>2306</v>
      </c>
      <c r="L197" s="12" t="s">
        <v>2306</v>
      </c>
      <c r="M197" s="12" t="s">
        <v>2306</v>
      </c>
      <c r="N197" s="12" t="s">
        <v>2306</v>
      </c>
      <c r="O197" s="12" t="s">
        <v>2306</v>
      </c>
      <c r="P197" s="12" t="s">
        <v>2306</v>
      </c>
      <c r="Q197" s="12" t="s">
        <v>2306</v>
      </c>
      <c r="R197" s="12" t="s">
        <v>2306</v>
      </c>
      <c r="S197" s="12" t="s">
        <v>2306</v>
      </c>
      <c r="T197" s="9">
        <v>126881.93</v>
      </c>
      <c r="U197" s="9">
        <v>23117.5</v>
      </c>
      <c r="V197" s="12" t="s">
        <v>2306</v>
      </c>
      <c r="W197" s="12" t="s">
        <v>2306</v>
      </c>
      <c r="X197" s="12" t="s">
        <v>2306</v>
      </c>
      <c r="Y197" s="12" t="s">
        <v>2306</v>
      </c>
      <c r="Z197" s="12" t="s">
        <v>2306</v>
      </c>
      <c r="AA197" s="12" t="s">
        <v>2306</v>
      </c>
      <c r="AB197" s="12" t="s">
        <v>2306</v>
      </c>
      <c r="AC197" s="12" t="s">
        <v>2306</v>
      </c>
      <c r="AD197" s="9">
        <v>21077.89</v>
      </c>
      <c r="AE197" s="12" t="s">
        <v>2306</v>
      </c>
      <c r="AF197" s="9">
        <v>300</v>
      </c>
      <c r="AG197" s="12" t="s">
        <v>2306</v>
      </c>
      <c r="AH197" s="9">
        <v>3500</v>
      </c>
      <c r="AI197" s="12" t="s">
        <v>2306</v>
      </c>
      <c r="AJ197" s="9">
        <v>24552</v>
      </c>
      <c r="AK197" s="12" t="s">
        <v>2306</v>
      </c>
      <c r="AL197" s="12" t="s">
        <v>2306</v>
      </c>
      <c r="AM197" s="12" t="s">
        <v>2306</v>
      </c>
      <c r="AN197" s="12" t="s">
        <v>2306</v>
      </c>
      <c r="AO197" s="12" t="s">
        <v>2306</v>
      </c>
      <c r="AP197" s="12" t="s">
        <v>2306</v>
      </c>
      <c r="AQ197" s="9">
        <v>17697.8</v>
      </c>
      <c r="AR197" s="9">
        <v>16960</v>
      </c>
      <c r="AS197" s="9">
        <v>4000</v>
      </c>
      <c r="AT197" s="12" t="s">
        <v>2306</v>
      </c>
      <c r="AU197" s="9">
        <v>15676.74</v>
      </c>
      <c r="AV197" s="12" t="s">
        <v>2306</v>
      </c>
      <c r="AW197" s="12" t="s">
        <v>2306</v>
      </c>
      <c r="AX197" s="12" t="s">
        <v>2306</v>
      </c>
      <c r="AY197" s="12" t="s">
        <v>2306</v>
      </c>
      <c r="AZ197" s="12" t="s">
        <v>2306</v>
      </c>
      <c r="BA197" s="12" t="s">
        <v>2306</v>
      </c>
      <c r="BB197" s="12" t="s">
        <v>2306</v>
      </c>
      <c r="BC197" s="12" t="s">
        <v>2306</v>
      </c>
      <c r="BD197" s="12" t="s">
        <v>2306</v>
      </c>
      <c r="BE197" s="12" t="s">
        <v>2306</v>
      </c>
      <c r="BF197" s="12" t="s">
        <v>2306</v>
      </c>
      <c r="BG197" s="12" t="s">
        <v>2306</v>
      </c>
      <c r="BH197" s="12" t="s">
        <v>2306</v>
      </c>
      <c r="BI197" s="12" t="s">
        <v>2306</v>
      </c>
      <c r="BJ197" s="12" t="s">
        <v>2306</v>
      </c>
      <c r="BK197" s="12" t="s">
        <v>2306</v>
      </c>
      <c r="BL197" s="12" t="s">
        <v>2306</v>
      </c>
      <c r="BM197" s="12" t="s">
        <v>2306</v>
      </c>
      <c r="BN197" s="12" t="s">
        <v>2306</v>
      </c>
      <c r="BO197" s="12" t="s">
        <v>2306</v>
      </c>
      <c r="BP197" s="12" t="s">
        <v>2306</v>
      </c>
      <c r="BQ197" s="12" t="s">
        <v>2306</v>
      </c>
      <c r="BR197" s="12" t="s">
        <v>2306</v>
      </c>
      <c r="BS197" s="12" t="s">
        <v>2306</v>
      </c>
      <c r="BT197" s="12" t="s">
        <v>2306</v>
      </c>
      <c r="BU197" s="12" t="s">
        <v>2306</v>
      </c>
      <c r="BV197" s="12" t="s">
        <v>2306</v>
      </c>
      <c r="BW197" s="12" t="s">
        <v>2306</v>
      </c>
      <c r="BX197" s="12" t="s">
        <v>2306</v>
      </c>
      <c r="BY197" s="12" t="s">
        <v>2306</v>
      </c>
      <c r="BZ197" s="12" t="s">
        <v>2306</v>
      </c>
      <c r="CA197" s="12" t="s">
        <v>2306</v>
      </c>
      <c r="CB197" s="12" t="s">
        <v>2306</v>
      </c>
      <c r="CC197" s="12" t="s">
        <v>2306</v>
      </c>
      <c r="CD197" s="12" t="s">
        <v>2306</v>
      </c>
      <c r="CE197" s="12" t="s">
        <v>2306</v>
      </c>
      <c r="CF197" s="12" t="s">
        <v>2306</v>
      </c>
      <c r="CG197" s="12" t="s">
        <v>2306</v>
      </c>
      <c r="CH197" s="12" t="s">
        <v>2306</v>
      </c>
      <c r="CI197" s="12" t="s">
        <v>2306</v>
      </c>
      <c r="CJ197" s="12" t="s">
        <v>2306</v>
      </c>
      <c r="CK197" s="12" t="s">
        <v>2306</v>
      </c>
      <c r="CL197" s="12" t="s">
        <v>2306</v>
      </c>
      <c r="CM197" s="12" t="s">
        <v>2306</v>
      </c>
      <c r="CN197" s="12" t="s">
        <v>2306</v>
      </c>
      <c r="CO197" s="12" t="s">
        <v>2306</v>
      </c>
      <c r="CP197" s="12" t="s">
        <v>2306</v>
      </c>
      <c r="CQ197" s="12" t="s">
        <v>2306</v>
      </c>
      <c r="CR197" s="12" t="s">
        <v>2306</v>
      </c>
      <c r="CS197" s="12" t="s">
        <v>2306</v>
      </c>
      <c r="CT197" s="12" t="s">
        <v>2306</v>
      </c>
      <c r="CU197" s="12" t="s">
        <v>2306</v>
      </c>
      <c r="CV197" s="12" t="s">
        <v>2306</v>
      </c>
      <c r="CW197" s="12" t="s">
        <v>2306</v>
      </c>
      <c r="CX197" s="12" t="s">
        <v>2306</v>
      </c>
      <c r="CY197" s="12" t="s">
        <v>2306</v>
      </c>
      <c r="CZ197" s="12" t="s">
        <v>2306</v>
      </c>
      <c r="DA197" s="12" t="s">
        <v>2306</v>
      </c>
      <c r="DB197" s="12" t="s">
        <v>2306</v>
      </c>
      <c r="DC197" s="12" t="s">
        <v>2306</v>
      </c>
      <c r="DD197" s="12" t="s">
        <v>2306</v>
      </c>
      <c r="DE197" s="12" t="s">
        <v>2306</v>
      </c>
      <c r="DF197" s="12" t="s">
        <v>2306</v>
      </c>
      <c r="DG197" s="12" t="s">
        <v>2306</v>
      </c>
      <c r="DH197" s="12" t="s">
        <v>2306</v>
      </c>
      <c r="DI197" s="12" t="s">
        <v>2306</v>
      </c>
      <c r="DJ197" s="17" t="s">
        <v>2306</v>
      </c>
    </row>
    <row r="198" s="1" customFormat="1" ht="15.4" customHeight="1" spans="1:114">
      <c r="A198" s="10" t="s">
        <v>3115</v>
      </c>
      <c r="B198" s="11"/>
      <c r="C198" s="11"/>
      <c r="D198" s="11" t="s">
        <v>3116</v>
      </c>
      <c r="E198" s="9">
        <v>829525.15</v>
      </c>
      <c r="F198" s="9">
        <v>763632.15</v>
      </c>
      <c r="G198" s="9">
        <v>326500</v>
      </c>
      <c r="H198" s="9">
        <v>126400</v>
      </c>
      <c r="I198" s="9">
        <v>79921</v>
      </c>
      <c r="J198" s="12" t="s">
        <v>2306</v>
      </c>
      <c r="K198" s="9">
        <v>34400</v>
      </c>
      <c r="L198" s="9">
        <v>73762.15</v>
      </c>
      <c r="M198" s="12" t="s">
        <v>2306</v>
      </c>
      <c r="N198" s="9">
        <v>46909</v>
      </c>
      <c r="O198" s="12" t="s">
        <v>2306</v>
      </c>
      <c r="P198" s="9">
        <v>5992</v>
      </c>
      <c r="Q198" s="9">
        <v>69748</v>
      </c>
      <c r="R198" s="12" t="s">
        <v>2306</v>
      </c>
      <c r="S198" s="12" t="s">
        <v>2306</v>
      </c>
      <c r="T198" s="9">
        <v>65893</v>
      </c>
      <c r="U198" s="9">
        <v>17937</v>
      </c>
      <c r="V198" s="9">
        <v>4000</v>
      </c>
      <c r="W198" s="12" t="s">
        <v>2306</v>
      </c>
      <c r="X198" s="9">
        <v>2500</v>
      </c>
      <c r="Y198" s="9">
        <v>1000</v>
      </c>
      <c r="Z198" s="9">
        <v>11600</v>
      </c>
      <c r="AA198" s="9">
        <v>4256</v>
      </c>
      <c r="AB198" s="12" t="s">
        <v>2306</v>
      </c>
      <c r="AC198" s="12" t="s">
        <v>2306</v>
      </c>
      <c r="AD198" s="9">
        <v>11300</v>
      </c>
      <c r="AE198" s="12" t="s">
        <v>2306</v>
      </c>
      <c r="AF198" s="12" t="s">
        <v>2306</v>
      </c>
      <c r="AG198" s="12" t="s">
        <v>2306</v>
      </c>
      <c r="AH198" s="12" t="s">
        <v>2306</v>
      </c>
      <c r="AI198" s="12" t="s">
        <v>2306</v>
      </c>
      <c r="AJ198" s="9">
        <v>2000</v>
      </c>
      <c r="AK198" s="12" t="s">
        <v>2306</v>
      </c>
      <c r="AL198" s="12" t="s">
        <v>2306</v>
      </c>
      <c r="AM198" s="12" t="s">
        <v>2306</v>
      </c>
      <c r="AN198" s="12" t="s">
        <v>2306</v>
      </c>
      <c r="AO198" s="12" t="s">
        <v>2306</v>
      </c>
      <c r="AP198" s="9">
        <v>8500</v>
      </c>
      <c r="AQ198" s="9">
        <v>2800</v>
      </c>
      <c r="AR198" s="12" t="s">
        <v>2306</v>
      </c>
      <c r="AS198" s="12" t="s">
        <v>2306</v>
      </c>
      <c r="AT198" s="12" t="s">
        <v>2306</v>
      </c>
      <c r="AU198" s="12" t="s">
        <v>2306</v>
      </c>
      <c r="AV198" s="12" t="s">
        <v>2306</v>
      </c>
      <c r="AW198" s="12" t="s">
        <v>2306</v>
      </c>
      <c r="AX198" s="12" t="s">
        <v>2306</v>
      </c>
      <c r="AY198" s="12" t="s">
        <v>2306</v>
      </c>
      <c r="AZ198" s="12" t="s">
        <v>2306</v>
      </c>
      <c r="BA198" s="12" t="s">
        <v>2306</v>
      </c>
      <c r="BB198" s="12" t="s">
        <v>2306</v>
      </c>
      <c r="BC198" s="12" t="s">
        <v>2306</v>
      </c>
      <c r="BD198" s="12" t="s">
        <v>2306</v>
      </c>
      <c r="BE198" s="12" t="s">
        <v>2306</v>
      </c>
      <c r="BF198" s="12" t="s">
        <v>2306</v>
      </c>
      <c r="BG198" s="12" t="s">
        <v>2306</v>
      </c>
      <c r="BH198" s="12" t="s">
        <v>2306</v>
      </c>
      <c r="BI198" s="12" t="s">
        <v>2306</v>
      </c>
      <c r="BJ198" s="12" t="s">
        <v>2306</v>
      </c>
      <c r="BK198" s="12" t="s">
        <v>2306</v>
      </c>
      <c r="BL198" s="12" t="s">
        <v>2306</v>
      </c>
      <c r="BM198" s="12" t="s">
        <v>2306</v>
      </c>
      <c r="BN198" s="12" t="s">
        <v>2306</v>
      </c>
      <c r="BO198" s="12" t="s">
        <v>2306</v>
      </c>
      <c r="BP198" s="12" t="s">
        <v>2306</v>
      </c>
      <c r="BQ198" s="12" t="s">
        <v>2306</v>
      </c>
      <c r="BR198" s="12" t="s">
        <v>2306</v>
      </c>
      <c r="BS198" s="12" t="s">
        <v>2306</v>
      </c>
      <c r="BT198" s="12" t="s">
        <v>2306</v>
      </c>
      <c r="BU198" s="12" t="s">
        <v>2306</v>
      </c>
      <c r="BV198" s="12" t="s">
        <v>2306</v>
      </c>
      <c r="BW198" s="12" t="s">
        <v>2306</v>
      </c>
      <c r="BX198" s="12" t="s">
        <v>2306</v>
      </c>
      <c r="BY198" s="12" t="s">
        <v>2306</v>
      </c>
      <c r="BZ198" s="12" t="s">
        <v>2306</v>
      </c>
      <c r="CA198" s="12" t="s">
        <v>2306</v>
      </c>
      <c r="CB198" s="12" t="s">
        <v>2306</v>
      </c>
      <c r="CC198" s="12" t="s">
        <v>2306</v>
      </c>
      <c r="CD198" s="12" t="s">
        <v>2306</v>
      </c>
      <c r="CE198" s="12" t="s">
        <v>2306</v>
      </c>
      <c r="CF198" s="12" t="s">
        <v>2306</v>
      </c>
      <c r="CG198" s="12" t="s">
        <v>2306</v>
      </c>
      <c r="CH198" s="12" t="s">
        <v>2306</v>
      </c>
      <c r="CI198" s="12" t="s">
        <v>2306</v>
      </c>
      <c r="CJ198" s="12" t="s">
        <v>2306</v>
      </c>
      <c r="CK198" s="12" t="s">
        <v>2306</v>
      </c>
      <c r="CL198" s="12" t="s">
        <v>2306</v>
      </c>
      <c r="CM198" s="12" t="s">
        <v>2306</v>
      </c>
      <c r="CN198" s="12" t="s">
        <v>2306</v>
      </c>
      <c r="CO198" s="12" t="s">
        <v>2306</v>
      </c>
      <c r="CP198" s="12" t="s">
        <v>2306</v>
      </c>
      <c r="CQ198" s="12" t="s">
        <v>2306</v>
      </c>
      <c r="CR198" s="12" t="s">
        <v>2306</v>
      </c>
      <c r="CS198" s="12" t="s">
        <v>2306</v>
      </c>
      <c r="CT198" s="12" t="s">
        <v>2306</v>
      </c>
      <c r="CU198" s="12" t="s">
        <v>2306</v>
      </c>
      <c r="CV198" s="12" t="s">
        <v>2306</v>
      </c>
      <c r="CW198" s="12" t="s">
        <v>2306</v>
      </c>
      <c r="CX198" s="12" t="s">
        <v>2306</v>
      </c>
      <c r="CY198" s="12" t="s">
        <v>2306</v>
      </c>
      <c r="CZ198" s="12" t="s">
        <v>2306</v>
      </c>
      <c r="DA198" s="12" t="s">
        <v>2306</v>
      </c>
      <c r="DB198" s="12" t="s">
        <v>2306</v>
      </c>
      <c r="DC198" s="12" t="s">
        <v>2306</v>
      </c>
      <c r="DD198" s="12" t="s">
        <v>2306</v>
      </c>
      <c r="DE198" s="12" t="s">
        <v>2306</v>
      </c>
      <c r="DF198" s="12" t="s">
        <v>2306</v>
      </c>
      <c r="DG198" s="12" t="s">
        <v>2306</v>
      </c>
      <c r="DH198" s="12" t="s">
        <v>2306</v>
      </c>
      <c r="DI198" s="12" t="s">
        <v>2306</v>
      </c>
      <c r="DJ198" s="17" t="s">
        <v>2306</v>
      </c>
    </row>
    <row r="199" s="1" customFormat="1" ht="15.4" customHeight="1" spans="1:114">
      <c r="A199" s="10" t="s">
        <v>3117</v>
      </c>
      <c r="B199" s="11"/>
      <c r="C199" s="11"/>
      <c r="D199" s="11" t="s">
        <v>2828</v>
      </c>
      <c r="E199" s="9">
        <v>1833232.57</v>
      </c>
      <c r="F199" s="9">
        <v>925651.84</v>
      </c>
      <c r="G199" s="9">
        <v>542460</v>
      </c>
      <c r="H199" s="9">
        <v>24800</v>
      </c>
      <c r="I199" s="9">
        <v>89264</v>
      </c>
      <c r="J199" s="9">
        <v>6687</v>
      </c>
      <c r="K199" s="9">
        <v>54525</v>
      </c>
      <c r="L199" s="9">
        <v>90272.56</v>
      </c>
      <c r="M199" s="12" t="s">
        <v>2306</v>
      </c>
      <c r="N199" s="9">
        <v>47459.28</v>
      </c>
      <c r="O199" s="12" t="s">
        <v>2306</v>
      </c>
      <c r="P199" s="9">
        <v>5088</v>
      </c>
      <c r="Q199" s="9">
        <v>65096</v>
      </c>
      <c r="R199" s="12" t="s">
        <v>2306</v>
      </c>
      <c r="S199" s="12" t="s">
        <v>2306</v>
      </c>
      <c r="T199" s="9">
        <v>906650.73</v>
      </c>
      <c r="U199" s="9">
        <v>125623</v>
      </c>
      <c r="V199" s="9">
        <v>35550.6</v>
      </c>
      <c r="W199" s="12" t="s">
        <v>2306</v>
      </c>
      <c r="X199" s="12" t="s">
        <v>2306</v>
      </c>
      <c r="Y199" s="9">
        <v>3354.4</v>
      </c>
      <c r="Z199" s="9">
        <v>9422.23</v>
      </c>
      <c r="AA199" s="9">
        <v>3000</v>
      </c>
      <c r="AB199" s="9">
        <v>555</v>
      </c>
      <c r="AC199" s="12" t="s">
        <v>2306</v>
      </c>
      <c r="AD199" s="9">
        <v>15790</v>
      </c>
      <c r="AE199" s="12" t="s">
        <v>2306</v>
      </c>
      <c r="AF199" s="12" t="s">
        <v>2306</v>
      </c>
      <c r="AG199" s="12" t="s">
        <v>2306</v>
      </c>
      <c r="AH199" s="12" t="s">
        <v>2306</v>
      </c>
      <c r="AI199" s="12" t="s">
        <v>2306</v>
      </c>
      <c r="AJ199" s="9">
        <v>34400</v>
      </c>
      <c r="AK199" s="12" t="s">
        <v>2306</v>
      </c>
      <c r="AL199" s="12" t="s">
        <v>2306</v>
      </c>
      <c r="AM199" s="12" t="s">
        <v>2306</v>
      </c>
      <c r="AN199" s="9">
        <v>73800</v>
      </c>
      <c r="AO199" s="9">
        <v>551158</v>
      </c>
      <c r="AP199" s="9">
        <v>9300</v>
      </c>
      <c r="AQ199" s="9">
        <v>33241</v>
      </c>
      <c r="AR199" s="12" t="s">
        <v>2306</v>
      </c>
      <c r="AS199" s="9">
        <v>850</v>
      </c>
      <c r="AT199" s="12" t="s">
        <v>2306</v>
      </c>
      <c r="AU199" s="9">
        <v>10606.5</v>
      </c>
      <c r="AV199" s="12" t="s">
        <v>2306</v>
      </c>
      <c r="AW199" s="12" t="s">
        <v>2306</v>
      </c>
      <c r="AX199" s="12" t="s">
        <v>2306</v>
      </c>
      <c r="AY199" s="12" t="s">
        <v>2306</v>
      </c>
      <c r="AZ199" s="12" t="s">
        <v>2306</v>
      </c>
      <c r="BA199" s="12" t="s">
        <v>2306</v>
      </c>
      <c r="BB199" s="12" t="s">
        <v>2306</v>
      </c>
      <c r="BC199" s="12" t="s">
        <v>2306</v>
      </c>
      <c r="BD199" s="12" t="s">
        <v>2306</v>
      </c>
      <c r="BE199" s="12" t="s">
        <v>2306</v>
      </c>
      <c r="BF199" s="12" t="s">
        <v>2306</v>
      </c>
      <c r="BG199" s="12" t="s">
        <v>2306</v>
      </c>
      <c r="BH199" s="12" t="s">
        <v>2306</v>
      </c>
      <c r="BI199" s="12" t="s">
        <v>2306</v>
      </c>
      <c r="BJ199" s="12" t="s">
        <v>2306</v>
      </c>
      <c r="BK199" s="12" t="s">
        <v>2306</v>
      </c>
      <c r="BL199" s="12" t="s">
        <v>2306</v>
      </c>
      <c r="BM199" s="12" t="s">
        <v>2306</v>
      </c>
      <c r="BN199" s="12" t="s">
        <v>2306</v>
      </c>
      <c r="BO199" s="12" t="s">
        <v>2306</v>
      </c>
      <c r="BP199" s="12" t="s">
        <v>2306</v>
      </c>
      <c r="BQ199" s="12" t="s">
        <v>2306</v>
      </c>
      <c r="BR199" s="12" t="s">
        <v>2306</v>
      </c>
      <c r="BS199" s="12" t="s">
        <v>2306</v>
      </c>
      <c r="BT199" s="12" t="s">
        <v>2306</v>
      </c>
      <c r="BU199" s="12" t="s">
        <v>2306</v>
      </c>
      <c r="BV199" s="12" t="s">
        <v>2306</v>
      </c>
      <c r="BW199" s="12" t="s">
        <v>2306</v>
      </c>
      <c r="BX199" s="12" t="s">
        <v>2306</v>
      </c>
      <c r="BY199" s="12" t="s">
        <v>2306</v>
      </c>
      <c r="BZ199" s="12" t="s">
        <v>2306</v>
      </c>
      <c r="CA199" s="9">
        <v>930</v>
      </c>
      <c r="CB199" s="12" t="s">
        <v>2306</v>
      </c>
      <c r="CC199" s="9">
        <v>930</v>
      </c>
      <c r="CD199" s="12" t="s">
        <v>2306</v>
      </c>
      <c r="CE199" s="12" t="s">
        <v>2306</v>
      </c>
      <c r="CF199" s="12" t="s">
        <v>2306</v>
      </c>
      <c r="CG199" s="12" t="s">
        <v>2306</v>
      </c>
      <c r="CH199" s="12" t="s">
        <v>2306</v>
      </c>
      <c r="CI199" s="12" t="s">
        <v>2306</v>
      </c>
      <c r="CJ199" s="12" t="s">
        <v>2306</v>
      </c>
      <c r="CK199" s="12" t="s">
        <v>2306</v>
      </c>
      <c r="CL199" s="12" t="s">
        <v>2306</v>
      </c>
      <c r="CM199" s="12" t="s">
        <v>2306</v>
      </c>
      <c r="CN199" s="12" t="s">
        <v>2306</v>
      </c>
      <c r="CO199" s="12" t="s">
        <v>2306</v>
      </c>
      <c r="CP199" s="12" t="s">
        <v>2306</v>
      </c>
      <c r="CQ199" s="12" t="s">
        <v>2306</v>
      </c>
      <c r="CR199" s="12" t="s">
        <v>2306</v>
      </c>
      <c r="CS199" s="12" t="s">
        <v>2306</v>
      </c>
      <c r="CT199" s="12" t="s">
        <v>2306</v>
      </c>
      <c r="CU199" s="12" t="s">
        <v>2306</v>
      </c>
      <c r="CV199" s="12" t="s">
        <v>2306</v>
      </c>
      <c r="CW199" s="12" t="s">
        <v>2306</v>
      </c>
      <c r="CX199" s="12" t="s">
        <v>2306</v>
      </c>
      <c r="CY199" s="12" t="s">
        <v>2306</v>
      </c>
      <c r="CZ199" s="12" t="s">
        <v>2306</v>
      </c>
      <c r="DA199" s="12" t="s">
        <v>2306</v>
      </c>
      <c r="DB199" s="12" t="s">
        <v>2306</v>
      </c>
      <c r="DC199" s="12" t="s">
        <v>2306</v>
      </c>
      <c r="DD199" s="12" t="s">
        <v>2306</v>
      </c>
      <c r="DE199" s="12" t="s">
        <v>2306</v>
      </c>
      <c r="DF199" s="12" t="s">
        <v>2306</v>
      </c>
      <c r="DG199" s="12" t="s">
        <v>2306</v>
      </c>
      <c r="DH199" s="12" t="s">
        <v>2306</v>
      </c>
      <c r="DI199" s="12" t="s">
        <v>2306</v>
      </c>
      <c r="DJ199" s="17" t="s">
        <v>2306</v>
      </c>
    </row>
    <row r="200" s="1" customFormat="1" ht="15.4" customHeight="1" spans="1:114">
      <c r="A200" s="10" t="s">
        <v>3118</v>
      </c>
      <c r="B200" s="11"/>
      <c r="C200" s="11"/>
      <c r="D200" s="11" t="s">
        <v>3119</v>
      </c>
      <c r="E200" s="9">
        <v>6936385.72</v>
      </c>
      <c r="F200" s="9">
        <v>6280000</v>
      </c>
      <c r="G200" s="12" t="s">
        <v>2306</v>
      </c>
      <c r="H200" s="12" t="s">
        <v>2306</v>
      </c>
      <c r="I200" s="12" t="s">
        <v>2306</v>
      </c>
      <c r="J200" s="12" t="s">
        <v>2306</v>
      </c>
      <c r="K200" s="12" t="s">
        <v>2306</v>
      </c>
      <c r="L200" s="9">
        <v>1240000</v>
      </c>
      <c r="M200" s="9">
        <v>280000</v>
      </c>
      <c r="N200" s="9">
        <v>3530000</v>
      </c>
      <c r="O200" s="12" t="s">
        <v>2306</v>
      </c>
      <c r="P200" s="9">
        <v>150000</v>
      </c>
      <c r="Q200" s="9">
        <v>1080000</v>
      </c>
      <c r="R200" s="12" t="s">
        <v>2306</v>
      </c>
      <c r="S200" s="12" t="s">
        <v>2306</v>
      </c>
      <c r="T200" s="9">
        <v>246800</v>
      </c>
      <c r="U200" s="9">
        <v>246800</v>
      </c>
      <c r="V200" s="12" t="s">
        <v>2306</v>
      </c>
      <c r="W200" s="12" t="s">
        <v>2306</v>
      </c>
      <c r="X200" s="12" t="s">
        <v>2306</v>
      </c>
      <c r="Y200" s="12" t="s">
        <v>2306</v>
      </c>
      <c r="Z200" s="12" t="s">
        <v>2306</v>
      </c>
      <c r="AA200" s="12" t="s">
        <v>2306</v>
      </c>
      <c r="AB200" s="12" t="s">
        <v>2306</v>
      </c>
      <c r="AC200" s="12" t="s">
        <v>2306</v>
      </c>
      <c r="AD200" s="12" t="s">
        <v>2306</v>
      </c>
      <c r="AE200" s="12" t="s">
        <v>2306</v>
      </c>
      <c r="AF200" s="12" t="s">
        <v>2306</v>
      </c>
      <c r="AG200" s="12" t="s">
        <v>2306</v>
      </c>
      <c r="AH200" s="12" t="s">
        <v>2306</v>
      </c>
      <c r="AI200" s="12" t="s">
        <v>2306</v>
      </c>
      <c r="AJ200" s="12" t="s">
        <v>2306</v>
      </c>
      <c r="AK200" s="12" t="s">
        <v>2306</v>
      </c>
      <c r="AL200" s="12" t="s">
        <v>2306</v>
      </c>
      <c r="AM200" s="12" t="s">
        <v>2306</v>
      </c>
      <c r="AN200" s="12" t="s">
        <v>2306</v>
      </c>
      <c r="AO200" s="12" t="s">
        <v>2306</v>
      </c>
      <c r="AP200" s="12" t="s">
        <v>2306</v>
      </c>
      <c r="AQ200" s="12" t="s">
        <v>2306</v>
      </c>
      <c r="AR200" s="12" t="s">
        <v>2306</v>
      </c>
      <c r="AS200" s="12" t="s">
        <v>2306</v>
      </c>
      <c r="AT200" s="12" t="s">
        <v>2306</v>
      </c>
      <c r="AU200" s="12" t="s">
        <v>2306</v>
      </c>
      <c r="AV200" s="9">
        <v>409585.72</v>
      </c>
      <c r="AW200" s="12" t="s">
        <v>2306</v>
      </c>
      <c r="AX200" s="12" t="s">
        <v>2306</v>
      </c>
      <c r="AY200" s="12" t="s">
        <v>2306</v>
      </c>
      <c r="AZ200" s="12" t="s">
        <v>2306</v>
      </c>
      <c r="BA200" s="9">
        <v>409585.72</v>
      </c>
      <c r="BB200" s="12" t="s">
        <v>2306</v>
      </c>
      <c r="BC200" s="12" t="s">
        <v>2306</v>
      </c>
      <c r="BD200" s="12" t="s">
        <v>2306</v>
      </c>
      <c r="BE200" s="12" t="s">
        <v>2306</v>
      </c>
      <c r="BF200" s="12" t="s">
        <v>2306</v>
      </c>
      <c r="BG200" s="12" t="s">
        <v>2306</v>
      </c>
      <c r="BH200" s="12" t="s">
        <v>2306</v>
      </c>
      <c r="BI200" s="12" t="s">
        <v>2306</v>
      </c>
      <c r="BJ200" s="12" t="s">
        <v>2306</v>
      </c>
      <c r="BK200" s="12" t="s">
        <v>2306</v>
      </c>
      <c r="BL200" s="12" t="s">
        <v>2306</v>
      </c>
      <c r="BM200" s="12" t="s">
        <v>2306</v>
      </c>
      <c r="BN200" s="12" t="s">
        <v>2306</v>
      </c>
      <c r="BO200" s="12" t="s">
        <v>2306</v>
      </c>
      <c r="BP200" s="12" t="s">
        <v>2306</v>
      </c>
      <c r="BQ200" s="12" t="s">
        <v>2306</v>
      </c>
      <c r="BR200" s="12" t="s">
        <v>2306</v>
      </c>
      <c r="BS200" s="12" t="s">
        <v>2306</v>
      </c>
      <c r="BT200" s="12" t="s">
        <v>2306</v>
      </c>
      <c r="BU200" s="12" t="s">
        <v>2306</v>
      </c>
      <c r="BV200" s="12" t="s">
        <v>2306</v>
      </c>
      <c r="BW200" s="12" t="s">
        <v>2306</v>
      </c>
      <c r="BX200" s="12" t="s">
        <v>2306</v>
      </c>
      <c r="BY200" s="12" t="s">
        <v>2306</v>
      </c>
      <c r="BZ200" s="12" t="s">
        <v>2306</v>
      </c>
      <c r="CA200" s="12" t="s">
        <v>2306</v>
      </c>
      <c r="CB200" s="12" t="s">
        <v>2306</v>
      </c>
      <c r="CC200" s="12" t="s">
        <v>2306</v>
      </c>
      <c r="CD200" s="12" t="s">
        <v>2306</v>
      </c>
      <c r="CE200" s="12" t="s">
        <v>2306</v>
      </c>
      <c r="CF200" s="12" t="s">
        <v>2306</v>
      </c>
      <c r="CG200" s="12" t="s">
        <v>2306</v>
      </c>
      <c r="CH200" s="12" t="s">
        <v>2306</v>
      </c>
      <c r="CI200" s="12" t="s">
        <v>2306</v>
      </c>
      <c r="CJ200" s="12" t="s">
        <v>2306</v>
      </c>
      <c r="CK200" s="12" t="s">
        <v>2306</v>
      </c>
      <c r="CL200" s="12" t="s">
        <v>2306</v>
      </c>
      <c r="CM200" s="12" t="s">
        <v>2306</v>
      </c>
      <c r="CN200" s="12" t="s">
        <v>2306</v>
      </c>
      <c r="CO200" s="12" t="s">
        <v>2306</v>
      </c>
      <c r="CP200" s="12" t="s">
        <v>2306</v>
      </c>
      <c r="CQ200" s="12" t="s">
        <v>2306</v>
      </c>
      <c r="CR200" s="12" t="s">
        <v>2306</v>
      </c>
      <c r="CS200" s="12" t="s">
        <v>2306</v>
      </c>
      <c r="CT200" s="12" t="s">
        <v>2306</v>
      </c>
      <c r="CU200" s="12" t="s">
        <v>2306</v>
      </c>
      <c r="CV200" s="12" t="s">
        <v>2306</v>
      </c>
      <c r="CW200" s="12" t="s">
        <v>2306</v>
      </c>
      <c r="CX200" s="12" t="s">
        <v>2306</v>
      </c>
      <c r="CY200" s="12" t="s">
        <v>2306</v>
      </c>
      <c r="CZ200" s="12" t="s">
        <v>2306</v>
      </c>
      <c r="DA200" s="12" t="s">
        <v>2306</v>
      </c>
      <c r="DB200" s="12" t="s">
        <v>2306</v>
      </c>
      <c r="DC200" s="12" t="s">
        <v>2306</v>
      </c>
      <c r="DD200" s="12" t="s">
        <v>2306</v>
      </c>
      <c r="DE200" s="12" t="s">
        <v>2306</v>
      </c>
      <c r="DF200" s="12" t="s">
        <v>2306</v>
      </c>
      <c r="DG200" s="12" t="s">
        <v>2306</v>
      </c>
      <c r="DH200" s="12" t="s">
        <v>2306</v>
      </c>
      <c r="DI200" s="12" t="s">
        <v>2306</v>
      </c>
      <c r="DJ200" s="17" t="s">
        <v>2306</v>
      </c>
    </row>
    <row r="201" s="1" customFormat="1" ht="15.4" customHeight="1" spans="1:114">
      <c r="A201" s="10" t="s">
        <v>3120</v>
      </c>
      <c r="B201" s="11"/>
      <c r="C201" s="11"/>
      <c r="D201" s="11" t="s">
        <v>3121</v>
      </c>
      <c r="E201" s="9">
        <v>25005980.07</v>
      </c>
      <c r="F201" s="9">
        <v>14871889.87</v>
      </c>
      <c r="G201" s="9">
        <v>8824070.65</v>
      </c>
      <c r="H201" s="9">
        <v>377254.32</v>
      </c>
      <c r="I201" s="9">
        <v>684000</v>
      </c>
      <c r="J201" s="12" t="s">
        <v>2306</v>
      </c>
      <c r="K201" s="12" t="s">
        <v>2306</v>
      </c>
      <c r="L201" s="9">
        <v>813901.5</v>
      </c>
      <c r="M201" s="9">
        <v>447125.38</v>
      </c>
      <c r="N201" s="9">
        <v>237178.97</v>
      </c>
      <c r="O201" s="12" t="s">
        <v>2306</v>
      </c>
      <c r="P201" s="9">
        <v>20608.36</v>
      </c>
      <c r="Q201" s="9">
        <v>481015.69</v>
      </c>
      <c r="R201" s="12" t="s">
        <v>2306</v>
      </c>
      <c r="S201" s="9">
        <v>2986735</v>
      </c>
      <c r="T201" s="9">
        <v>6803907.32</v>
      </c>
      <c r="U201" s="9">
        <v>2143816.9</v>
      </c>
      <c r="V201" s="9">
        <v>436710</v>
      </c>
      <c r="W201" s="12" t="s">
        <v>2306</v>
      </c>
      <c r="X201" s="12" t="s">
        <v>2306</v>
      </c>
      <c r="Y201" s="9">
        <v>6775.2</v>
      </c>
      <c r="Z201" s="9">
        <v>118047.22</v>
      </c>
      <c r="AA201" s="9">
        <v>127500</v>
      </c>
      <c r="AB201" s="12" t="s">
        <v>2306</v>
      </c>
      <c r="AC201" s="12" t="s">
        <v>2306</v>
      </c>
      <c r="AD201" s="9">
        <v>416038</v>
      </c>
      <c r="AE201" s="12" t="s">
        <v>2306</v>
      </c>
      <c r="AF201" s="9">
        <v>629148</v>
      </c>
      <c r="AG201" s="12" t="s">
        <v>2306</v>
      </c>
      <c r="AH201" s="9">
        <v>294953</v>
      </c>
      <c r="AI201" s="9">
        <v>26460</v>
      </c>
      <c r="AJ201" s="9">
        <v>379998</v>
      </c>
      <c r="AK201" s="9">
        <v>10000</v>
      </c>
      <c r="AL201" s="12" t="s">
        <v>2306</v>
      </c>
      <c r="AM201" s="12" t="s">
        <v>2306</v>
      </c>
      <c r="AN201" s="9">
        <v>538077</v>
      </c>
      <c r="AO201" s="9">
        <v>160000</v>
      </c>
      <c r="AP201" s="12" t="s">
        <v>2306</v>
      </c>
      <c r="AQ201" s="9">
        <v>137685</v>
      </c>
      <c r="AR201" s="9">
        <v>34559</v>
      </c>
      <c r="AS201" s="9">
        <v>397560</v>
      </c>
      <c r="AT201" s="12" t="s">
        <v>2306</v>
      </c>
      <c r="AU201" s="9">
        <v>946580</v>
      </c>
      <c r="AV201" s="9">
        <v>3278382.1</v>
      </c>
      <c r="AW201" s="12" t="s">
        <v>2306</v>
      </c>
      <c r="AX201" s="12" t="s">
        <v>2306</v>
      </c>
      <c r="AY201" s="12" t="s">
        <v>2306</v>
      </c>
      <c r="AZ201" s="12" t="s">
        <v>2306</v>
      </c>
      <c r="BA201" s="9">
        <v>2708382.1</v>
      </c>
      <c r="BB201" s="9">
        <v>370000</v>
      </c>
      <c r="BC201" s="12" t="s">
        <v>2306</v>
      </c>
      <c r="BD201" s="12" t="s">
        <v>2306</v>
      </c>
      <c r="BE201" s="12" t="s">
        <v>2306</v>
      </c>
      <c r="BF201" s="12" t="s">
        <v>2306</v>
      </c>
      <c r="BG201" s="12" t="s">
        <v>2306</v>
      </c>
      <c r="BH201" s="9">
        <v>200000</v>
      </c>
      <c r="BI201" s="12" t="s">
        <v>2306</v>
      </c>
      <c r="BJ201" s="12" t="s">
        <v>2306</v>
      </c>
      <c r="BK201" s="12" t="s">
        <v>2306</v>
      </c>
      <c r="BL201" s="12" t="s">
        <v>2306</v>
      </c>
      <c r="BM201" s="12" t="s">
        <v>2306</v>
      </c>
      <c r="BN201" s="12" t="s">
        <v>2306</v>
      </c>
      <c r="BO201" s="12" t="s">
        <v>2306</v>
      </c>
      <c r="BP201" s="12" t="s">
        <v>2306</v>
      </c>
      <c r="BQ201" s="12" t="s">
        <v>2306</v>
      </c>
      <c r="BR201" s="12" t="s">
        <v>2306</v>
      </c>
      <c r="BS201" s="12" t="s">
        <v>2306</v>
      </c>
      <c r="BT201" s="12" t="s">
        <v>2306</v>
      </c>
      <c r="BU201" s="12" t="s">
        <v>2306</v>
      </c>
      <c r="BV201" s="12" t="s">
        <v>2306</v>
      </c>
      <c r="BW201" s="12" t="s">
        <v>2306</v>
      </c>
      <c r="BX201" s="12" t="s">
        <v>2306</v>
      </c>
      <c r="BY201" s="12" t="s">
        <v>2306</v>
      </c>
      <c r="BZ201" s="12" t="s">
        <v>2306</v>
      </c>
      <c r="CA201" s="9">
        <v>51800.78</v>
      </c>
      <c r="CB201" s="12" t="s">
        <v>2306</v>
      </c>
      <c r="CC201" s="9">
        <v>51800.78</v>
      </c>
      <c r="CD201" s="12" t="s">
        <v>2306</v>
      </c>
      <c r="CE201" s="12" t="s">
        <v>2306</v>
      </c>
      <c r="CF201" s="12" t="s">
        <v>2306</v>
      </c>
      <c r="CG201" s="12" t="s">
        <v>2306</v>
      </c>
      <c r="CH201" s="12" t="s">
        <v>2306</v>
      </c>
      <c r="CI201" s="12" t="s">
        <v>2306</v>
      </c>
      <c r="CJ201" s="12" t="s">
        <v>2306</v>
      </c>
      <c r="CK201" s="12" t="s">
        <v>2306</v>
      </c>
      <c r="CL201" s="12" t="s">
        <v>2306</v>
      </c>
      <c r="CM201" s="12" t="s">
        <v>2306</v>
      </c>
      <c r="CN201" s="12" t="s">
        <v>2306</v>
      </c>
      <c r="CO201" s="12" t="s">
        <v>2306</v>
      </c>
      <c r="CP201" s="12" t="s">
        <v>2306</v>
      </c>
      <c r="CQ201" s="12" t="s">
        <v>2306</v>
      </c>
      <c r="CR201" s="12" t="s">
        <v>2306</v>
      </c>
      <c r="CS201" s="12" t="s">
        <v>2306</v>
      </c>
      <c r="CT201" s="12" t="s">
        <v>2306</v>
      </c>
      <c r="CU201" s="12" t="s">
        <v>2306</v>
      </c>
      <c r="CV201" s="12" t="s">
        <v>2306</v>
      </c>
      <c r="CW201" s="12" t="s">
        <v>2306</v>
      </c>
      <c r="CX201" s="12" t="s">
        <v>2306</v>
      </c>
      <c r="CY201" s="12" t="s">
        <v>2306</v>
      </c>
      <c r="CZ201" s="12" t="s">
        <v>2306</v>
      </c>
      <c r="DA201" s="12" t="s">
        <v>2306</v>
      </c>
      <c r="DB201" s="12" t="s">
        <v>2306</v>
      </c>
      <c r="DC201" s="12" t="s">
        <v>2306</v>
      </c>
      <c r="DD201" s="12" t="s">
        <v>2306</v>
      </c>
      <c r="DE201" s="12" t="s">
        <v>2306</v>
      </c>
      <c r="DF201" s="12" t="s">
        <v>2306</v>
      </c>
      <c r="DG201" s="12" t="s">
        <v>2306</v>
      </c>
      <c r="DH201" s="12" t="s">
        <v>2306</v>
      </c>
      <c r="DI201" s="12" t="s">
        <v>2306</v>
      </c>
      <c r="DJ201" s="17" t="s">
        <v>2306</v>
      </c>
    </row>
    <row r="202" s="1" customFormat="1" ht="15.4" customHeight="1" spans="1:114">
      <c r="A202" s="10" t="s">
        <v>3122</v>
      </c>
      <c r="B202" s="11"/>
      <c r="C202" s="11"/>
      <c r="D202" s="11" t="s">
        <v>2806</v>
      </c>
      <c r="E202" s="9">
        <v>22344179.29</v>
      </c>
      <c r="F202" s="9">
        <v>14871889.87</v>
      </c>
      <c r="G202" s="9">
        <v>8824070.65</v>
      </c>
      <c r="H202" s="9">
        <v>377254.32</v>
      </c>
      <c r="I202" s="9">
        <v>684000</v>
      </c>
      <c r="J202" s="12" t="s">
        <v>2306</v>
      </c>
      <c r="K202" s="12" t="s">
        <v>2306</v>
      </c>
      <c r="L202" s="9">
        <v>813901.5</v>
      </c>
      <c r="M202" s="9">
        <v>447125.38</v>
      </c>
      <c r="N202" s="9">
        <v>237178.97</v>
      </c>
      <c r="O202" s="12" t="s">
        <v>2306</v>
      </c>
      <c r="P202" s="9">
        <v>20608.36</v>
      </c>
      <c r="Q202" s="9">
        <v>481015.69</v>
      </c>
      <c r="R202" s="12" t="s">
        <v>2306</v>
      </c>
      <c r="S202" s="9">
        <v>2986735</v>
      </c>
      <c r="T202" s="9">
        <v>4763907.32</v>
      </c>
      <c r="U202" s="9">
        <v>1293816.9</v>
      </c>
      <c r="V202" s="9">
        <v>236710</v>
      </c>
      <c r="W202" s="12" t="s">
        <v>2306</v>
      </c>
      <c r="X202" s="12" t="s">
        <v>2306</v>
      </c>
      <c r="Y202" s="9">
        <v>6775.2</v>
      </c>
      <c r="Z202" s="9">
        <v>68047.22</v>
      </c>
      <c r="AA202" s="9">
        <v>127500</v>
      </c>
      <c r="AB202" s="12" t="s">
        <v>2306</v>
      </c>
      <c r="AC202" s="12" t="s">
        <v>2306</v>
      </c>
      <c r="AD202" s="9">
        <v>416038</v>
      </c>
      <c r="AE202" s="12" t="s">
        <v>2306</v>
      </c>
      <c r="AF202" s="9">
        <v>609148</v>
      </c>
      <c r="AG202" s="12" t="s">
        <v>2306</v>
      </c>
      <c r="AH202" s="9">
        <v>294953</v>
      </c>
      <c r="AI202" s="9">
        <v>26460</v>
      </c>
      <c r="AJ202" s="9">
        <v>379998</v>
      </c>
      <c r="AK202" s="12" t="s">
        <v>2306</v>
      </c>
      <c r="AL202" s="12" t="s">
        <v>2306</v>
      </c>
      <c r="AM202" s="12" t="s">
        <v>2306</v>
      </c>
      <c r="AN202" s="9">
        <v>48077</v>
      </c>
      <c r="AO202" s="12" t="s">
        <v>2306</v>
      </c>
      <c r="AP202" s="12" t="s">
        <v>2306</v>
      </c>
      <c r="AQ202" s="9">
        <v>137685</v>
      </c>
      <c r="AR202" s="9">
        <v>34559</v>
      </c>
      <c r="AS202" s="9">
        <v>367560</v>
      </c>
      <c r="AT202" s="12" t="s">
        <v>2306</v>
      </c>
      <c r="AU202" s="9">
        <v>716580</v>
      </c>
      <c r="AV202" s="9">
        <v>2708382.1</v>
      </c>
      <c r="AW202" s="12" t="s">
        <v>2306</v>
      </c>
      <c r="AX202" s="12" t="s">
        <v>2306</v>
      </c>
      <c r="AY202" s="12" t="s">
        <v>2306</v>
      </c>
      <c r="AZ202" s="12" t="s">
        <v>2306</v>
      </c>
      <c r="BA202" s="9">
        <v>2708382.1</v>
      </c>
      <c r="BB202" s="12" t="s">
        <v>2306</v>
      </c>
      <c r="BC202" s="12" t="s">
        <v>2306</v>
      </c>
      <c r="BD202" s="12" t="s">
        <v>2306</v>
      </c>
      <c r="BE202" s="12" t="s">
        <v>2306</v>
      </c>
      <c r="BF202" s="12" t="s">
        <v>2306</v>
      </c>
      <c r="BG202" s="12" t="s">
        <v>2306</v>
      </c>
      <c r="BH202" s="12" t="s">
        <v>2306</v>
      </c>
      <c r="BI202" s="12" t="s">
        <v>2306</v>
      </c>
      <c r="BJ202" s="12" t="s">
        <v>2306</v>
      </c>
      <c r="BK202" s="12" t="s">
        <v>2306</v>
      </c>
      <c r="BL202" s="12" t="s">
        <v>2306</v>
      </c>
      <c r="BM202" s="12" t="s">
        <v>2306</v>
      </c>
      <c r="BN202" s="12" t="s">
        <v>2306</v>
      </c>
      <c r="BO202" s="12" t="s">
        <v>2306</v>
      </c>
      <c r="BP202" s="12" t="s">
        <v>2306</v>
      </c>
      <c r="BQ202" s="12" t="s">
        <v>2306</v>
      </c>
      <c r="BR202" s="12" t="s">
        <v>2306</v>
      </c>
      <c r="BS202" s="12" t="s">
        <v>2306</v>
      </c>
      <c r="BT202" s="12" t="s">
        <v>2306</v>
      </c>
      <c r="BU202" s="12" t="s">
        <v>2306</v>
      </c>
      <c r="BV202" s="12" t="s">
        <v>2306</v>
      </c>
      <c r="BW202" s="12" t="s">
        <v>2306</v>
      </c>
      <c r="BX202" s="12" t="s">
        <v>2306</v>
      </c>
      <c r="BY202" s="12" t="s">
        <v>2306</v>
      </c>
      <c r="BZ202" s="12" t="s">
        <v>2306</v>
      </c>
      <c r="CA202" s="12" t="s">
        <v>2306</v>
      </c>
      <c r="CB202" s="12" t="s">
        <v>2306</v>
      </c>
      <c r="CC202" s="12" t="s">
        <v>2306</v>
      </c>
      <c r="CD202" s="12" t="s">
        <v>2306</v>
      </c>
      <c r="CE202" s="12" t="s">
        <v>2306</v>
      </c>
      <c r="CF202" s="12" t="s">
        <v>2306</v>
      </c>
      <c r="CG202" s="12" t="s">
        <v>2306</v>
      </c>
      <c r="CH202" s="12" t="s">
        <v>2306</v>
      </c>
      <c r="CI202" s="12" t="s">
        <v>2306</v>
      </c>
      <c r="CJ202" s="12" t="s">
        <v>2306</v>
      </c>
      <c r="CK202" s="12" t="s">
        <v>2306</v>
      </c>
      <c r="CL202" s="12" t="s">
        <v>2306</v>
      </c>
      <c r="CM202" s="12" t="s">
        <v>2306</v>
      </c>
      <c r="CN202" s="12" t="s">
        <v>2306</v>
      </c>
      <c r="CO202" s="12" t="s">
        <v>2306</v>
      </c>
      <c r="CP202" s="12" t="s">
        <v>2306</v>
      </c>
      <c r="CQ202" s="12" t="s">
        <v>2306</v>
      </c>
      <c r="CR202" s="12" t="s">
        <v>2306</v>
      </c>
      <c r="CS202" s="12" t="s">
        <v>2306</v>
      </c>
      <c r="CT202" s="12" t="s">
        <v>2306</v>
      </c>
      <c r="CU202" s="12" t="s">
        <v>2306</v>
      </c>
      <c r="CV202" s="12" t="s">
        <v>2306</v>
      </c>
      <c r="CW202" s="12" t="s">
        <v>2306</v>
      </c>
      <c r="CX202" s="12" t="s">
        <v>2306</v>
      </c>
      <c r="CY202" s="12" t="s">
        <v>2306</v>
      </c>
      <c r="CZ202" s="12" t="s">
        <v>2306</v>
      </c>
      <c r="DA202" s="12" t="s">
        <v>2306</v>
      </c>
      <c r="DB202" s="12" t="s">
        <v>2306</v>
      </c>
      <c r="DC202" s="12" t="s">
        <v>2306</v>
      </c>
      <c r="DD202" s="12" t="s">
        <v>2306</v>
      </c>
      <c r="DE202" s="12" t="s">
        <v>2306</v>
      </c>
      <c r="DF202" s="12" t="s">
        <v>2306</v>
      </c>
      <c r="DG202" s="12" t="s">
        <v>2306</v>
      </c>
      <c r="DH202" s="12" t="s">
        <v>2306</v>
      </c>
      <c r="DI202" s="12" t="s">
        <v>2306</v>
      </c>
      <c r="DJ202" s="17" t="s">
        <v>2306</v>
      </c>
    </row>
    <row r="203" s="1" customFormat="1" ht="15.4" customHeight="1" spans="1:114">
      <c r="A203" s="10" t="s">
        <v>3123</v>
      </c>
      <c r="B203" s="11"/>
      <c r="C203" s="11"/>
      <c r="D203" s="11" t="s">
        <v>2808</v>
      </c>
      <c r="E203" s="9">
        <v>51800.78</v>
      </c>
      <c r="F203" s="12" t="s">
        <v>2306</v>
      </c>
      <c r="G203" s="12" t="s">
        <v>2306</v>
      </c>
      <c r="H203" s="12" t="s">
        <v>2306</v>
      </c>
      <c r="I203" s="12" t="s">
        <v>2306</v>
      </c>
      <c r="J203" s="12" t="s">
        <v>2306</v>
      </c>
      <c r="K203" s="12" t="s">
        <v>2306</v>
      </c>
      <c r="L203" s="12" t="s">
        <v>2306</v>
      </c>
      <c r="M203" s="12" t="s">
        <v>2306</v>
      </c>
      <c r="N203" s="12" t="s">
        <v>2306</v>
      </c>
      <c r="O203" s="12" t="s">
        <v>2306</v>
      </c>
      <c r="P203" s="12" t="s">
        <v>2306</v>
      </c>
      <c r="Q203" s="12" t="s">
        <v>2306</v>
      </c>
      <c r="R203" s="12" t="s">
        <v>2306</v>
      </c>
      <c r="S203" s="12" t="s">
        <v>2306</v>
      </c>
      <c r="T203" s="12" t="s">
        <v>2306</v>
      </c>
      <c r="U203" s="12" t="s">
        <v>2306</v>
      </c>
      <c r="V203" s="12" t="s">
        <v>2306</v>
      </c>
      <c r="W203" s="12" t="s">
        <v>2306</v>
      </c>
      <c r="X203" s="12" t="s">
        <v>2306</v>
      </c>
      <c r="Y203" s="12" t="s">
        <v>2306</v>
      </c>
      <c r="Z203" s="12" t="s">
        <v>2306</v>
      </c>
      <c r="AA203" s="12" t="s">
        <v>2306</v>
      </c>
      <c r="AB203" s="12" t="s">
        <v>2306</v>
      </c>
      <c r="AC203" s="12" t="s">
        <v>2306</v>
      </c>
      <c r="AD203" s="12" t="s">
        <v>2306</v>
      </c>
      <c r="AE203" s="12" t="s">
        <v>2306</v>
      </c>
      <c r="AF203" s="12" t="s">
        <v>2306</v>
      </c>
      <c r="AG203" s="12" t="s">
        <v>2306</v>
      </c>
      <c r="AH203" s="12" t="s">
        <v>2306</v>
      </c>
      <c r="AI203" s="12" t="s">
        <v>2306</v>
      </c>
      <c r="AJ203" s="12" t="s">
        <v>2306</v>
      </c>
      <c r="AK203" s="12" t="s">
        <v>2306</v>
      </c>
      <c r="AL203" s="12" t="s">
        <v>2306</v>
      </c>
      <c r="AM203" s="12" t="s">
        <v>2306</v>
      </c>
      <c r="AN203" s="12" t="s">
        <v>2306</v>
      </c>
      <c r="AO203" s="12" t="s">
        <v>2306</v>
      </c>
      <c r="AP203" s="12" t="s">
        <v>2306</v>
      </c>
      <c r="AQ203" s="12" t="s">
        <v>2306</v>
      </c>
      <c r="AR203" s="12" t="s">
        <v>2306</v>
      </c>
      <c r="AS203" s="12" t="s">
        <v>2306</v>
      </c>
      <c r="AT203" s="12" t="s">
        <v>2306</v>
      </c>
      <c r="AU203" s="12" t="s">
        <v>2306</v>
      </c>
      <c r="AV203" s="12" t="s">
        <v>2306</v>
      </c>
      <c r="AW203" s="12" t="s">
        <v>2306</v>
      </c>
      <c r="AX203" s="12" t="s">
        <v>2306</v>
      </c>
      <c r="AY203" s="12" t="s">
        <v>2306</v>
      </c>
      <c r="AZ203" s="12" t="s">
        <v>2306</v>
      </c>
      <c r="BA203" s="12" t="s">
        <v>2306</v>
      </c>
      <c r="BB203" s="12" t="s">
        <v>2306</v>
      </c>
      <c r="BC203" s="12" t="s">
        <v>2306</v>
      </c>
      <c r="BD203" s="12" t="s">
        <v>2306</v>
      </c>
      <c r="BE203" s="12" t="s">
        <v>2306</v>
      </c>
      <c r="BF203" s="12" t="s">
        <v>2306</v>
      </c>
      <c r="BG203" s="12" t="s">
        <v>2306</v>
      </c>
      <c r="BH203" s="12" t="s">
        <v>2306</v>
      </c>
      <c r="BI203" s="12" t="s">
        <v>2306</v>
      </c>
      <c r="BJ203" s="12" t="s">
        <v>2306</v>
      </c>
      <c r="BK203" s="12" t="s">
        <v>2306</v>
      </c>
      <c r="BL203" s="12" t="s">
        <v>2306</v>
      </c>
      <c r="BM203" s="12" t="s">
        <v>2306</v>
      </c>
      <c r="BN203" s="12" t="s">
        <v>2306</v>
      </c>
      <c r="BO203" s="12" t="s">
        <v>2306</v>
      </c>
      <c r="BP203" s="12" t="s">
        <v>2306</v>
      </c>
      <c r="BQ203" s="12" t="s">
        <v>2306</v>
      </c>
      <c r="BR203" s="12" t="s">
        <v>2306</v>
      </c>
      <c r="BS203" s="12" t="s">
        <v>2306</v>
      </c>
      <c r="BT203" s="12" t="s">
        <v>2306</v>
      </c>
      <c r="BU203" s="12" t="s">
        <v>2306</v>
      </c>
      <c r="BV203" s="12" t="s">
        <v>2306</v>
      </c>
      <c r="BW203" s="12" t="s">
        <v>2306</v>
      </c>
      <c r="BX203" s="12" t="s">
        <v>2306</v>
      </c>
      <c r="BY203" s="12" t="s">
        <v>2306</v>
      </c>
      <c r="BZ203" s="12" t="s">
        <v>2306</v>
      </c>
      <c r="CA203" s="9">
        <v>51800.78</v>
      </c>
      <c r="CB203" s="12" t="s">
        <v>2306</v>
      </c>
      <c r="CC203" s="9">
        <v>51800.78</v>
      </c>
      <c r="CD203" s="12" t="s">
        <v>2306</v>
      </c>
      <c r="CE203" s="12" t="s">
        <v>2306</v>
      </c>
      <c r="CF203" s="12" t="s">
        <v>2306</v>
      </c>
      <c r="CG203" s="12" t="s">
        <v>2306</v>
      </c>
      <c r="CH203" s="12" t="s">
        <v>2306</v>
      </c>
      <c r="CI203" s="12" t="s">
        <v>2306</v>
      </c>
      <c r="CJ203" s="12" t="s">
        <v>2306</v>
      </c>
      <c r="CK203" s="12" t="s">
        <v>2306</v>
      </c>
      <c r="CL203" s="12" t="s">
        <v>2306</v>
      </c>
      <c r="CM203" s="12" t="s">
        <v>2306</v>
      </c>
      <c r="CN203" s="12" t="s">
        <v>2306</v>
      </c>
      <c r="CO203" s="12" t="s">
        <v>2306</v>
      </c>
      <c r="CP203" s="12" t="s">
        <v>2306</v>
      </c>
      <c r="CQ203" s="12" t="s">
        <v>2306</v>
      </c>
      <c r="CR203" s="12" t="s">
        <v>2306</v>
      </c>
      <c r="CS203" s="12" t="s">
        <v>2306</v>
      </c>
      <c r="CT203" s="12" t="s">
        <v>2306</v>
      </c>
      <c r="CU203" s="12" t="s">
        <v>2306</v>
      </c>
      <c r="CV203" s="12" t="s">
        <v>2306</v>
      </c>
      <c r="CW203" s="12" t="s">
        <v>2306</v>
      </c>
      <c r="CX203" s="12" t="s">
        <v>2306</v>
      </c>
      <c r="CY203" s="12" t="s">
        <v>2306</v>
      </c>
      <c r="CZ203" s="12" t="s">
        <v>2306</v>
      </c>
      <c r="DA203" s="12" t="s">
        <v>2306</v>
      </c>
      <c r="DB203" s="12" t="s">
        <v>2306</v>
      </c>
      <c r="DC203" s="12" t="s">
        <v>2306</v>
      </c>
      <c r="DD203" s="12" t="s">
        <v>2306</v>
      </c>
      <c r="DE203" s="12" t="s">
        <v>2306</v>
      </c>
      <c r="DF203" s="12" t="s">
        <v>2306</v>
      </c>
      <c r="DG203" s="12" t="s">
        <v>2306</v>
      </c>
      <c r="DH203" s="12" t="s">
        <v>2306</v>
      </c>
      <c r="DI203" s="12" t="s">
        <v>2306</v>
      </c>
      <c r="DJ203" s="17" t="s">
        <v>2306</v>
      </c>
    </row>
    <row r="204" s="1" customFormat="1" ht="15.4" customHeight="1" spans="1:114">
      <c r="A204" s="10" t="s">
        <v>3124</v>
      </c>
      <c r="B204" s="11"/>
      <c r="C204" s="11"/>
      <c r="D204" s="11" t="s">
        <v>2824</v>
      </c>
      <c r="E204" s="9">
        <v>200000</v>
      </c>
      <c r="F204" s="12" t="s">
        <v>2306</v>
      </c>
      <c r="G204" s="12" t="s">
        <v>2306</v>
      </c>
      <c r="H204" s="12" t="s">
        <v>2306</v>
      </c>
      <c r="I204" s="12" t="s">
        <v>2306</v>
      </c>
      <c r="J204" s="12" t="s">
        <v>2306</v>
      </c>
      <c r="K204" s="12" t="s">
        <v>2306</v>
      </c>
      <c r="L204" s="12" t="s">
        <v>2306</v>
      </c>
      <c r="M204" s="12" t="s">
        <v>2306</v>
      </c>
      <c r="N204" s="12" t="s">
        <v>2306</v>
      </c>
      <c r="O204" s="12" t="s">
        <v>2306</v>
      </c>
      <c r="P204" s="12" t="s">
        <v>2306</v>
      </c>
      <c r="Q204" s="12" t="s">
        <v>2306</v>
      </c>
      <c r="R204" s="12" t="s">
        <v>2306</v>
      </c>
      <c r="S204" s="12" t="s">
        <v>2306</v>
      </c>
      <c r="T204" s="9">
        <v>200000</v>
      </c>
      <c r="U204" s="9">
        <v>200000</v>
      </c>
      <c r="V204" s="12" t="s">
        <v>2306</v>
      </c>
      <c r="W204" s="12" t="s">
        <v>2306</v>
      </c>
      <c r="X204" s="12" t="s">
        <v>2306</v>
      </c>
      <c r="Y204" s="12" t="s">
        <v>2306</v>
      </c>
      <c r="Z204" s="12" t="s">
        <v>2306</v>
      </c>
      <c r="AA204" s="12" t="s">
        <v>2306</v>
      </c>
      <c r="AB204" s="12" t="s">
        <v>2306</v>
      </c>
      <c r="AC204" s="12" t="s">
        <v>2306</v>
      </c>
      <c r="AD204" s="12" t="s">
        <v>2306</v>
      </c>
      <c r="AE204" s="12" t="s">
        <v>2306</v>
      </c>
      <c r="AF204" s="12" t="s">
        <v>2306</v>
      </c>
      <c r="AG204" s="12" t="s">
        <v>2306</v>
      </c>
      <c r="AH204" s="12" t="s">
        <v>2306</v>
      </c>
      <c r="AI204" s="12" t="s">
        <v>2306</v>
      </c>
      <c r="AJ204" s="12" t="s">
        <v>2306</v>
      </c>
      <c r="AK204" s="12" t="s">
        <v>2306</v>
      </c>
      <c r="AL204" s="12" t="s">
        <v>2306</v>
      </c>
      <c r="AM204" s="12" t="s">
        <v>2306</v>
      </c>
      <c r="AN204" s="12" t="s">
        <v>2306</v>
      </c>
      <c r="AO204" s="12" t="s">
        <v>2306</v>
      </c>
      <c r="AP204" s="12" t="s">
        <v>2306</v>
      </c>
      <c r="AQ204" s="12" t="s">
        <v>2306</v>
      </c>
      <c r="AR204" s="12" t="s">
        <v>2306</v>
      </c>
      <c r="AS204" s="12" t="s">
        <v>2306</v>
      </c>
      <c r="AT204" s="12" t="s">
        <v>2306</v>
      </c>
      <c r="AU204" s="12" t="s">
        <v>2306</v>
      </c>
      <c r="AV204" s="12" t="s">
        <v>2306</v>
      </c>
      <c r="AW204" s="12" t="s">
        <v>2306</v>
      </c>
      <c r="AX204" s="12" t="s">
        <v>2306</v>
      </c>
      <c r="AY204" s="12" t="s">
        <v>2306</v>
      </c>
      <c r="AZ204" s="12" t="s">
        <v>2306</v>
      </c>
      <c r="BA204" s="12" t="s">
        <v>2306</v>
      </c>
      <c r="BB204" s="12" t="s">
        <v>2306</v>
      </c>
      <c r="BC204" s="12" t="s">
        <v>2306</v>
      </c>
      <c r="BD204" s="12" t="s">
        <v>2306</v>
      </c>
      <c r="BE204" s="12" t="s">
        <v>2306</v>
      </c>
      <c r="BF204" s="12" t="s">
        <v>2306</v>
      </c>
      <c r="BG204" s="12" t="s">
        <v>2306</v>
      </c>
      <c r="BH204" s="12" t="s">
        <v>2306</v>
      </c>
      <c r="BI204" s="12" t="s">
        <v>2306</v>
      </c>
      <c r="BJ204" s="12" t="s">
        <v>2306</v>
      </c>
      <c r="BK204" s="12" t="s">
        <v>2306</v>
      </c>
      <c r="BL204" s="12" t="s">
        <v>2306</v>
      </c>
      <c r="BM204" s="12" t="s">
        <v>2306</v>
      </c>
      <c r="BN204" s="12" t="s">
        <v>2306</v>
      </c>
      <c r="BO204" s="12" t="s">
        <v>2306</v>
      </c>
      <c r="BP204" s="12" t="s">
        <v>2306</v>
      </c>
      <c r="BQ204" s="12" t="s">
        <v>2306</v>
      </c>
      <c r="BR204" s="12" t="s">
        <v>2306</v>
      </c>
      <c r="BS204" s="12" t="s">
        <v>2306</v>
      </c>
      <c r="BT204" s="12" t="s">
        <v>2306</v>
      </c>
      <c r="BU204" s="12" t="s">
        <v>2306</v>
      </c>
      <c r="BV204" s="12" t="s">
        <v>2306</v>
      </c>
      <c r="BW204" s="12" t="s">
        <v>2306</v>
      </c>
      <c r="BX204" s="12" t="s">
        <v>2306</v>
      </c>
      <c r="BY204" s="12" t="s">
        <v>2306</v>
      </c>
      <c r="BZ204" s="12" t="s">
        <v>2306</v>
      </c>
      <c r="CA204" s="12" t="s">
        <v>2306</v>
      </c>
      <c r="CB204" s="12" t="s">
        <v>2306</v>
      </c>
      <c r="CC204" s="12" t="s">
        <v>2306</v>
      </c>
      <c r="CD204" s="12" t="s">
        <v>2306</v>
      </c>
      <c r="CE204" s="12" t="s">
        <v>2306</v>
      </c>
      <c r="CF204" s="12" t="s">
        <v>2306</v>
      </c>
      <c r="CG204" s="12" t="s">
        <v>2306</v>
      </c>
      <c r="CH204" s="12" t="s">
        <v>2306</v>
      </c>
      <c r="CI204" s="12" t="s">
        <v>2306</v>
      </c>
      <c r="CJ204" s="12" t="s">
        <v>2306</v>
      </c>
      <c r="CK204" s="12" t="s">
        <v>2306</v>
      </c>
      <c r="CL204" s="12" t="s">
        <v>2306</v>
      </c>
      <c r="CM204" s="12" t="s">
        <v>2306</v>
      </c>
      <c r="CN204" s="12" t="s">
        <v>2306</v>
      </c>
      <c r="CO204" s="12" t="s">
        <v>2306</v>
      </c>
      <c r="CP204" s="12" t="s">
        <v>2306</v>
      </c>
      <c r="CQ204" s="12" t="s">
        <v>2306</v>
      </c>
      <c r="CR204" s="12" t="s">
        <v>2306</v>
      </c>
      <c r="CS204" s="12" t="s">
        <v>2306</v>
      </c>
      <c r="CT204" s="12" t="s">
        <v>2306</v>
      </c>
      <c r="CU204" s="12" t="s">
        <v>2306</v>
      </c>
      <c r="CV204" s="12" t="s">
        <v>2306</v>
      </c>
      <c r="CW204" s="12" t="s">
        <v>2306</v>
      </c>
      <c r="CX204" s="12" t="s">
        <v>2306</v>
      </c>
      <c r="CY204" s="12" t="s">
        <v>2306</v>
      </c>
      <c r="CZ204" s="12" t="s">
        <v>2306</v>
      </c>
      <c r="DA204" s="12" t="s">
        <v>2306</v>
      </c>
      <c r="DB204" s="12" t="s">
        <v>2306</v>
      </c>
      <c r="DC204" s="12" t="s">
        <v>2306</v>
      </c>
      <c r="DD204" s="12" t="s">
        <v>2306</v>
      </c>
      <c r="DE204" s="12" t="s">
        <v>2306</v>
      </c>
      <c r="DF204" s="12" t="s">
        <v>2306</v>
      </c>
      <c r="DG204" s="12" t="s">
        <v>2306</v>
      </c>
      <c r="DH204" s="12" t="s">
        <v>2306</v>
      </c>
      <c r="DI204" s="12" t="s">
        <v>2306</v>
      </c>
      <c r="DJ204" s="17" t="s">
        <v>2306</v>
      </c>
    </row>
    <row r="205" s="1" customFormat="1" ht="15.4" customHeight="1" spans="1:114">
      <c r="A205" s="10" t="s">
        <v>3125</v>
      </c>
      <c r="B205" s="11"/>
      <c r="C205" s="11"/>
      <c r="D205" s="11" t="s">
        <v>3126</v>
      </c>
      <c r="E205" s="9">
        <v>2410000</v>
      </c>
      <c r="F205" s="12" t="s">
        <v>2306</v>
      </c>
      <c r="G205" s="12" t="s">
        <v>2306</v>
      </c>
      <c r="H205" s="12" t="s">
        <v>2306</v>
      </c>
      <c r="I205" s="12" t="s">
        <v>2306</v>
      </c>
      <c r="J205" s="12" t="s">
        <v>2306</v>
      </c>
      <c r="K205" s="12" t="s">
        <v>2306</v>
      </c>
      <c r="L205" s="12" t="s">
        <v>2306</v>
      </c>
      <c r="M205" s="12" t="s">
        <v>2306</v>
      </c>
      <c r="N205" s="12" t="s">
        <v>2306</v>
      </c>
      <c r="O205" s="12" t="s">
        <v>2306</v>
      </c>
      <c r="P205" s="12" t="s">
        <v>2306</v>
      </c>
      <c r="Q205" s="12" t="s">
        <v>2306</v>
      </c>
      <c r="R205" s="12" t="s">
        <v>2306</v>
      </c>
      <c r="S205" s="12" t="s">
        <v>2306</v>
      </c>
      <c r="T205" s="9">
        <v>1840000</v>
      </c>
      <c r="U205" s="9">
        <v>650000</v>
      </c>
      <c r="V205" s="9">
        <v>200000</v>
      </c>
      <c r="W205" s="12" t="s">
        <v>2306</v>
      </c>
      <c r="X205" s="12" t="s">
        <v>2306</v>
      </c>
      <c r="Y205" s="12" t="s">
        <v>2306</v>
      </c>
      <c r="Z205" s="9">
        <v>50000</v>
      </c>
      <c r="AA205" s="12" t="s">
        <v>2306</v>
      </c>
      <c r="AB205" s="12" t="s">
        <v>2306</v>
      </c>
      <c r="AC205" s="12" t="s">
        <v>2306</v>
      </c>
      <c r="AD205" s="12" t="s">
        <v>2306</v>
      </c>
      <c r="AE205" s="12" t="s">
        <v>2306</v>
      </c>
      <c r="AF205" s="9">
        <v>20000</v>
      </c>
      <c r="AG205" s="12" t="s">
        <v>2306</v>
      </c>
      <c r="AH205" s="12" t="s">
        <v>2306</v>
      </c>
      <c r="AI205" s="12" t="s">
        <v>2306</v>
      </c>
      <c r="AJ205" s="12" t="s">
        <v>2306</v>
      </c>
      <c r="AK205" s="9">
        <v>10000</v>
      </c>
      <c r="AL205" s="12" t="s">
        <v>2306</v>
      </c>
      <c r="AM205" s="12" t="s">
        <v>2306</v>
      </c>
      <c r="AN205" s="9">
        <v>490000</v>
      </c>
      <c r="AO205" s="9">
        <v>160000</v>
      </c>
      <c r="AP205" s="12" t="s">
        <v>2306</v>
      </c>
      <c r="AQ205" s="12" t="s">
        <v>2306</v>
      </c>
      <c r="AR205" s="12" t="s">
        <v>2306</v>
      </c>
      <c r="AS205" s="9">
        <v>30000</v>
      </c>
      <c r="AT205" s="12" t="s">
        <v>2306</v>
      </c>
      <c r="AU205" s="9">
        <v>230000</v>
      </c>
      <c r="AV205" s="9">
        <v>570000</v>
      </c>
      <c r="AW205" s="12" t="s">
        <v>2306</v>
      </c>
      <c r="AX205" s="12" t="s">
        <v>2306</v>
      </c>
      <c r="AY205" s="12" t="s">
        <v>2306</v>
      </c>
      <c r="AZ205" s="12" t="s">
        <v>2306</v>
      </c>
      <c r="BA205" s="12" t="s">
        <v>2306</v>
      </c>
      <c r="BB205" s="9">
        <v>370000</v>
      </c>
      <c r="BC205" s="12" t="s">
        <v>2306</v>
      </c>
      <c r="BD205" s="12" t="s">
        <v>2306</v>
      </c>
      <c r="BE205" s="12" t="s">
        <v>2306</v>
      </c>
      <c r="BF205" s="12" t="s">
        <v>2306</v>
      </c>
      <c r="BG205" s="12" t="s">
        <v>2306</v>
      </c>
      <c r="BH205" s="9">
        <v>200000</v>
      </c>
      <c r="BI205" s="12" t="s">
        <v>2306</v>
      </c>
      <c r="BJ205" s="12" t="s">
        <v>2306</v>
      </c>
      <c r="BK205" s="12" t="s">
        <v>2306</v>
      </c>
      <c r="BL205" s="12" t="s">
        <v>2306</v>
      </c>
      <c r="BM205" s="12" t="s">
        <v>2306</v>
      </c>
      <c r="BN205" s="12" t="s">
        <v>2306</v>
      </c>
      <c r="BO205" s="12" t="s">
        <v>2306</v>
      </c>
      <c r="BP205" s="12" t="s">
        <v>2306</v>
      </c>
      <c r="BQ205" s="12" t="s">
        <v>2306</v>
      </c>
      <c r="BR205" s="12" t="s">
        <v>2306</v>
      </c>
      <c r="BS205" s="12" t="s">
        <v>2306</v>
      </c>
      <c r="BT205" s="12" t="s">
        <v>2306</v>
      </c>
      <c r="BU205" s="12" t="s">
        <v>2306</v>
      </c>
      <c r="BV205" s="12" t="s">
        <v>2306</v>
      </c>
      <c r="BW205" s="12" t="s">
        <v>2306</v>
      </c>
      <c r="BX205" s="12" t="s">
        <v>2306</v>
      </c>
      <c r="BY205" s="12" t="s">
        <v>2306</v>
      </c>
      <c r="BZ205" s="12" t="s">
        <v>2306</v>
      </c>
      <c r="CA205" s="12" t="s">
        <v>2306</v>
      </c>
      <c r="CB205" s="12" t="s">
        <v>2306</v>
      </c>
      <c r="CC205" s="12" t="s">
        <v>2306</v>
      </c>
      <c r="CD205" s="12" t="s">
        <v>2306</v>
      </c>
      <c r="CE205" s="12" t="s">
        <v>2306</v>
      </c>
      <c r="CF205" s="12" t="s">
        <v>2306</v>
      </c>
      <c r="CG205" s="12" t="s">
        <v>2306</v>
      </c>
      <c r="CH205" s="12" t="s">
        <v>2306</v>
      </c>
      <c r="CI205" s="12" t="s">
        <v>2306</v>
      </c>
      <c r="CJ205" s="12" t="s">
        <v>2306</v>
      </c>
      <c r="CK205" s="12" t="s">
        <v>2306</v>
      </c>
      <c r="CL205" s="12" t="s">
        <v>2306</v>
      </c>
      <c r="CM205" s="12" t="s">
        <v>2306</v>
      </c>
      <c r="CN205" s="12" t="s">
        <v>2306</v>
      </c>
      <c r="CO205" s="12" t="s">
        <v>2306</v>
      </c>
      <c r="CP205" s="12" t="s">
        <v>2306</v>
      </c>
      <c r="CQ205" s="12" t="s">
        <v>2306</v>
      </c>
      <c r="CR205" s="12" t="s">
        <v>2306</v>
      </c>
      <c r="CS205" s="12" t="s">
        <v>2306</v>
      </c>
      <c r="CT205" s="12" t="s">
        <v>2306</v>
      </c>
      <c r="CU205" s="12" t="s">
        <v>2306</v>
      </c>
      <c r="CV205" s="12" t="s">
        <v>2306</v>
      </c>
      <c r="CW205" s="12" t="s">
        <v>2306</v>
      </c>
      <c r="CX205" s="12" t="s">
        <v>2306</v>
      </c>
      <c r="CY205" s="12" t="s">
        <v>2306</v>
      </c>
      <c r="CZ205" s="12" t="s">
        <v>2306</v>
      </c>
      <c r="DA205" s="12" t="s">
        <v>2306</v>
      </c>
      <c r="DB205" s="12" t="s">
        <v>2306</v>
      </c>
      <c r="DC205" s="12" t="s">
        <v>2306</v>
      </c>
      <c r="DD205" s="12" t="s">
        <v>2306</v>
      </c>
      <c r="DE205" s="12" t="s">
        <v>2306</v>
      </c>
      <c r="DF205" s="12" t="s">
        <v>2306</v>
      </c>
      <c r="DG205" s="12" t="s">
        <v>2306</v>
      </c>
      <c r="DH205" s="12" t="s">
        <v>2306</v>
      </c>
      <c r="DI205" s="12" t="s">
        <v>2306</v>
      </c>
      <c r="DJ205" s="17" t="s">
        <v>2306</v>
      </c>
    </row>
    <row r="206" s="1" customFormat="1" ht="15.4" customHeight="1" spans="1:114">
      <c r="A206" s="10" t="s">
        <v>3127</v>
      </c>
      <c r="B206" s="11"/>
      <c r="C206" s="11"/>
      <c r="D206" s="11" t="s">
        <v>3128</v>
      </c>
      <c r="E206" s="9">
        <v>206100786.79</v>
      </c>
      <c r="F206" s="9">
        <v>129688247.79</v>
      </c>
      <c r="G206" s="9">
        <v>114437371.79</v>
      </c>
      <c r="H206" s="12" t="s">
        <v>2306</v>
      </c>
      <c r="I206" s="12" t="s">
        <v>2306</v>
      </c>
      <c r="J206" s="12" t="s">
        <v>2306</v>
      </c>
      <c r="K206" s="12" t="s">
        <v>2306</v>
      </c>
      <c r="L206" s="9">
        <v>5040000</v>
      </c>
      <c r="M206" s="9">
        <v>306676</v>
      </c>
      <c r="N206" s="12" t="s">
        <v>2306</v>
      </c>
      <c r="O206" s="12" t="s">
        <v>2306</v>
      </c>
      <c r="P206" s="9">
        <v>3880000</v>
      </c>
      <c r="Q206" s="12" t="s">
        <v>2306</v>
      </c>
      <c r="R206" s="9">
        <v>6024200</v>
      </c>
      <c r="S206" s="12" t="s">
        <v>2306</v>
      </c>
      <c r="T206" s="12" t="s">
        <v>2306</v>
      </c>
      <c r="U206" s="12" t="s">
        <v>2306</v>
      </c>
      <c r="V206" s="12" t="s">
        <v>2306</v>
      </c>
      <c r="W206" s="12" t="s">
        <v>2306</v>
      </c>
      <c r="X206" s="12" t="s">
        <v>2306</v>
      </c>
      <c r="Y206" s="12" t="s">
        <v>2306</v>
      </c>
      <c r="Z206" s="12" t="s">
        <v>2306</v>
      </c>
      <c r="AA206" s="12" t="s">
        <v>2306</v>
      </c>
      <c r="AB206" s="12" t="s">
        <v>2306</v>
      </c>
      <c r="AC206" s="12" t="s">
        <v>2306</v>
      </c>
      <c r="AD206" s="12" t="s">
        <v>2306</v>
      </c>
      <c r="AE206" s="12" t="s">
        <v>2306</v>
      </c>
      <c r="AF206" s="12" t="s">
        <v>2306</v>
      </c>
      <c r="AG206" s="12" t="s">
        <v>2306</v>
      </c>
      <c r="AH206" s="12" t="s">
        <v>2306</v>
      </c>
      <c r="AI206" s="12" t="s">
        <v>2306</v>
      </c>
      <c r="AJ206" s="12" t="s">
        <v>2306</v>
      </c>
      <c r="AK206" s="12" t="s">
        <v>2306</v>
      </c>
      <c r="AL206" s="12" t="s">
        <v>2306</v>
      </c>
      <c r="AM206" s="12" t="s">
        <v>2306</v>
      </c>
      <c r="AN206" s="12" t="s">
        <v>2306</v>
      </c>
      <c r="AO206" s="12" t="s">
        <v>2306</v>
      </c>
      <c r="AP206" s="12" t="s">
        <v>2306</v>
      </c>
      <c r="AQ206" s="12" t="s">
        <v>2306</v>
      </c>
      <c r="AR206" s="12" t="s">
        <v>2306</v>
      </c>
      <c r="AS206" s="12" t="s">
        <v>2306</v>
      </c>
      <c r="AT206" s="12" t="s">
        <v>2306</v>
      </c>
      <c r="AU206" s="12" t="s">
        <v>2306</v>
      </c>
      <c r="AV206" s="9">
        <v>76412539</v>
      </c>
      <c r="AW206" s="12" t="s">
        <v>2306</v>
      </c>
      <c r="AX206" s="9">
        <v>44418239</v>
      </c>
      <c r="AY206" s="12" t="s">
        <v>2306</v>
      </c>
      <c r="AZ206" s="9">
        <v>570000</v>
      </c>
      <c r="BA206" s="9">
        <v>31424300</v>
      </c>
      <c r="BB206" s="12" t="s">
        <v>2306</v>
      </c>
      <c r="BC206" s="12" t="s">
        <v>2306</v>
      </c>
      <c r="BD206" s="12" t="s">
        <v>2306</v>
      </c>
      <c r="BE206" s="12" t="s">
        <v>2306</v>
      </c>
      <c r="BF206" s="12" t="s">
        <v>2306</v>
      </c>
      <c r="BG206" s="12" t="s">
        <v>2306</v>
      </c>
      <c r="BH206" s="12" t="s">
        <v>2306</v>
      </c>
      <c r="BI206" s="12" t="s">
        <v>2306</v>
      </c>
      <c r="BJ206" s="12" t="s">
        <v>2306</v>
      </c>
      <c r="BK206" s="12" t="s">
        <v>2306</v>
      </c>
      <c r="BL206" s="12" t="s">
        <v>2306</v>
      </c>
      <c r="BM206" s="12" t="s">
        <v>2306</v>
      </c>
      <c r="BN206" s="12" t="s">
        <v>2306</v>
      </c>
      <c r="BO206" s="12" t="s">
        <v>2306</v>
      </c>
      <c r="BP206" s="12" t="s">
        <v>2306</v>
      </c>
      <c r="BQ206" s="12" t="s">
        <v>2306</v>
      </c>
      <c r="BR206" s="12" t="s">
        <v>2306</v>
      </c>
      <c r="BS206" s="12" t="s">
        <v>2306</v>
      </c>
      <c r="BT206" s="12" t="s">
        <v>2306</v>
      </c>
      <c r="BU206" s="12" t="s">
        <v>2306</v>
      </c>
      <c r="BV206" s="12" t="s">
        <v>2306</v>
      </c>
      <c r="BW206" s="12" t="s">
        <v>2306</v>
      </c>
      <c r="BX206" s="12" t="s">
        <v>2306</v>
      </c>
      <c r="BY206" s="12" t="s">
        <v>2306</v>
      </c>
      <c r="BZ206" s="12" t="s">
        <v>2306</v>
      </c>
      <c r="CA206" s="12" t="s">
        <v>2306</v>
      </c>
      <c r="CB206" s="12" t="s">
        <v>2306</v>
      </c>
      <c r="CC206" s="12" t="s">
        <v>2306</v>
      </c>
      <c r="CD206" s="12" t="s">
        <v>2306</v>
      </c>
      <c r="CE206" s="12" t="s">
        <v>2306</v>
      </c>
      <c r="CF206" s="12" t="s">
        <v>2306</v>
      </c>
      <c r="CG206" s="12" t="s">
        <v>2306</v>
      </c>
      <c r="CH206" s="12" t="s">
        <v>2306</v>
      </c>
      <c r="CI206" s="12" t="s">
        <v>2306</v>
      </c>
      <c r="CJ206" s="12" t="s">
        <v>2306</v>
      </c>
      <c r="CK206" s="12" t="s">
        <v>2306</v>
      </c>
      <c r="CL206" s="12" t="s">
        <v>2306</v>
      </c>
      <c r="CM206" s="12" t="s">
        <v>2306</v>
      </c>
      <c r="CN206" s="12" t="s">
        <v>2306</v>
      </c>
      <c r="CO206" s="12" t="s">
        <v>2306</v>
      </c>
      <c r="CP206" s="12" t="s">
        <v>2306</v>
      </c>
      <c r="CQ206" s="12" t="s">
        <v>2306</v>
      </c>
      <c r="CR206" s="12" t="s">
        <v>2306</v>
      </c>
      <c r="CS206" s="12" t="s">
        <v>2306</v>
      </c>
      <c r="CT206" s="12" t="s">
        <v>2306</v>
      </c>
      <c r="CU206" s="12" t="s">
        <v>2306</v>
      </c>
      <c r="CV206" s="12" t="s">
        <v>2306</v>
      </c>
      <c r="CW206" s="12" t="s">
        <v>2306</v>
      </c>
      <c r="CX206" s="12" t="s">
        <v>2306</v>
      </c>
      <c r="CY206" s="12" t="s">
        <v>2306</v>
      </c>
      <c r="CZ206" s="12" t="s">
        <v>2306</v>
      </c>
      <c r="DA206" s="12" t="s">
        <v>2306</v>
      </c>
      <c r="DB206" s="12" t="s">
        <v>2306</v>
      </c>
      <c r="DC206" s="12" t="s">
        <v>2306</v>
      </c>
      <c r="DD206" s="12" t="s">
        <v>2306</v>
      </c>
      <c r="DE206" s="12" t="s">
        <v>2306</v>
      </c>
      <c r="DF206" s="12" t="s">
        <v>2306</v>
      </c>
      <c r="DG206" s="12" t="s">
        <v>2306</v>
      </c>
      <c r="DH206" s="12" t="s">
        <v>2306</v>
      </c>
      <c r="DI206" s="12" t="s">
        <v>2306</v>
      </c>
      <c r="DJ206" s="17" t="s">
        <v>2306</v>
      </c>
    </row>
    <row r="207" s="1" customFormat="1" ht="15.4" customHeight="1" spans="1:114">
      <c r="A207" s="10" t="s">
        <v>3129</v>
      </c>
      <c r="B207" s="11"/>
      <c r="C207" s="11"/>
      <c r="D207" s="11" t="s">
        <v>3130</v>
      </c>
      <c r="E207" s="9">
        <v>10840000</v>
      </c>
      <c r="F207" s="12" t="s">
        <v>2306</v>
      </c>
      <c r="G207" s="12" t="s">
        <v>2306</v>
      </c>
      <c r="H207" s="12" t="s">
        <v>2306</v>
      </c>
      <c r="I207" s="12" t="s">
        <v>2306</v>
      </c>
      <c r="J207" s="12" t="s">
        <v>2306</v>
      </c>
      <c r="K207" s="12" t="s">
        <v>2306</v>
      </c>
      <c r="L207" s="12" t="s">
        <v>2306</v>
      </c>
      <c r="M207" s="12" t="s">
        <v>2306</v>
      </c>
      <c r="N207" s="12" t="s">
        <v>2306</v>
      </c>
      <c r="O207" s="12" t="s">
        <v>2306</v>
      </c>
      <c r="P207" s="12" t="s">
        <v>2306</v>
      </c>
      <c r="Q207" s="12" t="s">
        <v>2306</v>
      </c>
      <c r="R207" s="12" t="s">
        <v>2306</v>
      </c>
      <c r="S207" s="12" t="s">
        <v>2306</v>
      </c>
      <c r="T207" s="12" t="s">
        <v>2306</v>
      </c>
      <c r="U207" s="12" t="s">
        <v>2306</v>
      </c>
      <c r="V207" s="12" t="s">
        <v>2306</v>
      </c>
      <c r="W207" s="12" t="s">
        <v>2306</v>
      </c>
      <c r="X207" s="12" t="s">
        <v>2306</v>
      </c>
      <c r="Y207" s="12" t="s">
        <v>2306</v>
      </c>
      <c r="Z207" s="12" t="s">
        <v>2306</v>
      </c>
      <c r="AA207" s="12" t="s">
        <v>2306</v>
      </c>
      <c r="AB207" s="12" t="s">
        <v>2306</v>
      </c>
      <c r="AC207" s="12" t="s">
        <v>2306</v>
      </c>
      <c r="AD207" s="12" t="s">
        <v>2306</v>
      </c>
      <c r="AE207" s="12" t="s">
        <v>2306</v>
      </c>
      <c r="AF207" s="12" t="s">
        <v>2306</v>
      </c>
      <c r="AG207" s="12" t="s">
        <v>2306</v>
      </c>
      <c r="AH207" s="12" t="s">
        <v>2306</v>
      </c>
      <c r="AI207" s="12" t="s">
        <v>2306</v>
      </c>
      <c r="AJ207" s="12" t="s">
        <v>2306</v>
      </c>
      <c r="AK207" s="12" t="s">
        <v>2306</v>
      </c>
      <c r="AL207" s="12" t="s">
        <v>2306</v>
      </c>
      <c r="AM207" s="12" t="s">
        <v>2306</v>
      </c>
      <c r="AN207" s="12" t="s">
        <v>2306</v>
      </c>
      <c r="AO207" s="12" t="s">
        <v>2306</v>
      </c>
      <c r="AP207" s="12" t="s">
        <v>2306</v>
      </c>
      <c r="AQ207" s="12" t="s">
        <v>2306</v>
      </c>
      <c r="AR207" s="12" t="s">
        <v>2306</v>
      </c>
      <c r="AS207" s="12" t="s">
        <v>2306</v>
      </c>
      <c r="AT207" s="12" t="s">
        <v>2306</v>
      </c>
      <c r="AU207" s="12" t="s">
        <v>2306</v>
      </c>
      <c r="AV207" s="9">
        <v>10840000</v>
      </c>
      <c r="AW207" s="12" t="s">
        <v>2306</v>
      </c>
      <c r="AX207" s="9">
        <v>10100000</v>
      </c>
      <c r="AY207" s="12" t="s">
        <v>2306</v>
      </c>
      <c r="AZ207" s="9">
        <v>570000</v>
      </c>
      <c r="BA207" s="9">
        <v>170000</v>
      </c>
      <c r="BB207" s="12" t="s">
        <v>2306</v>
      </c>
      <c r="BC207" s="12" t="s">
        <v>2306</v>
      </c>
      <c r="BD207" s="12" t="s">
        <v>2306</v>
      </c>
      <c r="BE207" s="12" t="s">
        <v>2306</v>
      </c>
      <c r="BF207" s="12" t="s">
        <v>2306</v>
      </c>
      <c r="BG207" s="12" t="s">
        <v>2306</v>
      </c>
      <c r="BH207" s="12" t="s">
        <v>2306</v>
      </c>
      <c r="BI207" s="12" t="s">
        <v>2306</v>
      </c>
      <c r="BJ207" s="12" t="s">
        <v>2306</v>
      </c>
      <c r="BK207" s="12" t="s">
        <v>2306</v>
      </c>
      <c r="BL207" s="12" t="s">
        <v>2306</v>
      </c>
      <c r="BM207" s="12" t="s">
        <v>2306</v>
      </c>
      <c r="BN207" s="12" t="s">
        <v>2306</v>
      </c>
      <c r="BO207" s="12" t="s">
        <v>2306</v>
      </c>
      <c r="BP207" s="12" t="s">
        <v>2306</v>
      </c>
      <c r="BQ207" s="12" t="s">
        <v>2306</v>
      </c>
      <c r="BR207" s="12" t="s">
        <v>2306</v>
      </c>
      <c r="BS207" s="12" t="s">
        <v>2306</v>
      </c>
      <c r="BT207" s="12" t="s">
        <v>2306</v>
      </c>
      <c r="BU207" s="12" t="s">
        <v>2306</v>
      </c>
      <c r="BV207" s="12" t="s">
        <v>2306</v>
      </c>
      <c r="BW207" s="12" t="s">
        <v>2306</v>
      </c>
      <c r="BX207" s="12" t="s">
        <v>2306</v>
      </c>
      <c r="BY207" s="12" t="s">
        <v>2306</v>
      </c>
      <c r="BZ207" s="12" t="s">
        <v>2306</v>
      </c>
      <c r="CA207" s="12" t="s">
        <v>2306</v>
      </c>
      <c r="CB207" s="12" t="s">
        <v>2306</v>
      </c>
      <c r="CC207" s="12" t="s">
        <v>2306</v>
      </c>
      <c r="CD207" s="12" t="s">
        <v>2306</v>
      </c>
      <c r="CE207" s="12" t="s">
        <v>2306</v>
      </c>
      <c r="CF207" s="12" t="s">
        <v>2306</v>
      </c>
      <c r="CG207" s="12" t="s">
        <v>2306</v>
      </c>
      <c r="CH207" s="12" t="s">
        <v>2306</v>
      </c>
      <c r="CI207" s="12" t="s">
        <v>2306</v>
      </c>
      <c r="CJ207" s="12" t="s">
        <v>2306</v>
      </c>
      <c r="CK207" s="12" t="s">
        <v>2306</v>
      </c>
      <c r="CL207" s="12" t="s">
        <v>2306</v>
      </c>
      <c r="CM207" s="12" t="s">
        <v>2306</v>
      </c>
      <c r="CN207" s="12" t="s">
        <v>2306</v>
      </c>
      <c r="CO207" s="12" t="s">
        <v>2306</v>
      </c>
      <c r="CP207" s="12" t="s">
        <v>2306</v>
      </c>
      <c r="CQ207" s="12" t="s">
        <v>2306</v>
      </c>
      <c r="CR207" s="12" t="s">
        <v>2306</v>
      </c>
      <c r="CS207" s="12" t="s">
        <v>2306</v>
      </c>
      <c r="CT207" s="12" t="s">
        <v>2306</v>
      </c>
      <c r="CU207" s="12" t="s">
        <v>2306</v>
      </c>
      <c r="CV207" s="12" t="s">
        <v>2306</v>
      </c>
      <c r="CW207" s="12" t="s">
        <v>2306</v>
      </c>
      <c r="CX207" s="12" t="s">
        <v>2306</v>
      </c>
      <c r="CY207" s="12" t="s">
        <v>2306</v>
      </c>
      <c r="CZ207" s="12" t="s">
        <v>2306</v>
      </c>
      <c r="DA207" s="12" t="s">
        <v>2306</v>
      </c>
      <c r="DB207" s="12" t="s">
        <v>2306</v>
      </c>
      <c r="DC207" s="12" t="s">
        <v>2306</v>
      </c>
      <c r="DD207" s="12" t="s">
        <v>2306</v>
      </c>
      <c r="DE207" s="12" t="s">
        <v>2306</v>
      </c>
      <c r="DF207" s="12" t="s">
        <v>2306</v>
      </c>
      <c r="DG207" s="12" t="s">
        <v>2306</v>
      </c>
      <c r="DH207" s="12" t="s">
        <v>2306</v>
      </c>
      <c r="DI207" s="12" t="s">
        <v>2306</v>
      </c>
      <c r="DJ207" s="17" t="s">
        <v>2306</v>
      </c>
    </row>
    <row r="208" s="1" customFormat="1" ht="15.4" customHeight="1" spans="1:114">
      <c r="A208" s="10" t="s">
        <v>3131</v>
      </c>
      <c r="B208" s="11"/>
      <c r="C208" s="11"/>
      <c r="D208" s="11" t="s">
        <v>3132</v>
      </c>
      <c r="E208" s="9">
        <v>151108948.79</v>
      </c>
      <c r="F208" s="9">
        <v>120450709.79</v>
      </c>
      <c r="G208" s="9">
        <v>114437371.79</v>
      </c>
      <c r="H208" s="12" t="s">
        <v>2306</v>
      </c>
      <c r="I208" s="12" t="s">
        <v>2306</v>
      </c>
      <c r="J208" s="12" t="s">
        <v>2306</v>
      </c>
      <c r="K208" s="12" t="s">
        <v>2306</v>
      </c>
      <c r="L208" s="9">
        <v>2040000</v>
      </c>
      <c r="M208" s="9">
        <v>93338</v>
      </c>
      <c r="N208" s="12" t="s">
        <v>2306</v>
      </c>
      <c r="O208" s="12" t="s">
        <v>2306</v>
      </c>
      <c r="P208" s="9">
        <v>3880000</v>
      </c>
      <c r="Q208" s="12" t="s">
        <v>2306</v>
      </c>
      <c r="R208" s="12" t="s">
        <v>2306</v>
      </c>
      <c r="S208" s="12" t="s">
        <v>2306</v>
      </c>
      <c r="T208" s="12" t="s">
        <v>2306</v>
      </c>
      <c r="U208" s="12" t="s">
        <v>2306</v>
      </c>
      <c r="V208" s="12" t="s">
        <v>2306</v>
      </c>
      <c r="W208" s="12" t="s">
        <v>2306</v>
      </c>
      <c r="X208" s="12" t="s">
        <v>2306</v>
      </c>
      <c r="Y208" s="12" t="s">
        <v>2306</v>
      </c>
      <c r="Z208" s="12" t="s">
        <v>2306</v>
      </c>
      <c r="AA208" s="12" t="s">
        <v>2306</v>
      </c>
      <c r="AB208" s="12" t="s">
        <v>2306</v>
      </c>
      <c r="AC208" s="12" t="s">
        <v>2306</v>
      </c>
      <c r="AD208" s="12" t="s">
        <v>2306</v>
      </c>
      <c r="AE208" s="12" t="s">
        <v>2306</v>
      </c>
      <c r="AF208" s="12" t="s">
        <v>2306</v>
      </c>
      <c r="AG208" s="12" t="s">
        <v>2306</v>
      </c>
      <c r="AH208" s="12" t="s">
        <v>2306</v>
      </c>
      <c r="AI208" s="12" t="s">
        <v>2306</v>
      </c>
      <c r="AJ208" s="12" t="s">
        <v>2306</v>
      </c>
      <c r="AK208" s="12" t="s">
        <v>2306</v>
      </c>
      <c r="AL208" s="12" t="s">
        <v>2306</v>
      </c>
      <c r="AM208" s="12" t="s">
        <v>2306</v>
      </c>
      <c r="AN208" s="12" t="s">
        <v>2306</v>
      </c>
      <c r="AO208" s="12" t="s">
        <v>2306</v>
      </c>
      <c r="AP208" s="12" t="s">
        <v>2306</v>
      </c>
      <c r="AQ208" s="12" t="s">
        <v>2306</v>
      </c>
      <c r="AR208" s="12" t="s">
        <v>2306</v>
      </c>
      <c r="AS208" s="12" t="s">
        <v>2306</v>
      </c>
      <c r="AT208" s="12" t="s">
        <v>2306</v>
      </c>
      <c r="AU208" s="12" t="s">
        <v>2306</v>
      </c>
      <c r="AV208" s="9">
        <v>30658239</v>
      </c>
      <c r="AW208" s="12" t="s">
        <v>2306</v>
      </c>
      <c r="AX208" s="9">
        <v>30658239</v>
      </c>
      <c r="AY208" s="12" t="s">
        <v>2306</v>
      </c>
      <c r="AZ208" s="12" t="s">
        <v>2306</v>
      </c>
      <c r="BA208" s="12" t="s">
        <v>2306</v>
      </c>
      <c r="BB208" s="12" t="s">
        <v>2306</v>
      </c>
      <c r="BC208" s="12" t="s">
        <v>2306</v>
      </c>
      <c r="BD208" s="12" t="s">
        <v>2306</v>
      </c>
      <c r="BE208" s="12" t="s">
        <v>2306</v>
      </c>
      <c r="BF208" s="12" t="s">
        <v>2306</v>
      </c>
      <c r="BG208" s="12" t="s">
        <v>2306</v>
      </c>
      <c r="BH208" s="12" t="s">
        <v>2306</v>
      </c>
      <c r="BI208" s="12" t="s">
        <v>2306</v>
      </c>
      <c r="BJ208" s="12" t="s">
        <v>2306</v>
      </c>
      <c r="BK208" s="12" t="s">
        <v>2306</v>
      </c>
      <c r="BL208" s="12" t="s">
        <v>2306</v>
      </c>
      <c r="BM208" s="12" t="s">
        <v>2306</v>
      </c>
      <c r="BN208" s="12" t="s">
        <v>2306</v>
      </c>
      <c r="BO208" s="12" t="s">
        <v>2306</v>
      </c>
      <c r="BP208" s="12" t="s">
        <v>2306</v>
      </c>
      <c r="BQ208" s="12" t="s">
        <v>2306</v>
      </c>
      <c r="BR208" s="12" t="s">
        <v>2306</v>
      </c>
      <c r="BS208" s="12" t="s">
        <v>2306</v>
      </c>
      <c r="BT208" s="12" t="s">
        <v>2306</v>
      </c>
      <c r="BU208" s="12" t="s">
        <v>2306</v>
      </c>
      <c r="BV208" s="12" t="s">
        <v>2306</v>
      </c>
      <c r="BW208" s="12" t="s">
        <v>2306</v>
      </c>
      <c r="BX208" s="12" t="s">
        <v>2306</v>
      </c>
      <c r="BY208" s="12" t="s">
        <v>2306</v>
      </c>
      <c r="BZ208" s="12" t="s">
        <v>2306</v>
      </c>
      <c r="CA208" s="12" t="s">
        <v>2306</v>
      </c>
      <c r="CB208" s="12" t="s">
        <v>2306</v>
      </c>
      <c r="CC208" s="12" t="s">
        <v>2306</v>
      </c>
      <c r="CD208" s="12" t="s">
        <v>2306</v>
      </c>
      <c r="CE208" s="12" t="s">
        <v>2306</v>
      </c>
      <c r="CF208" s="12" t="s">
        <v>2306</v>
      </c>
      <c r="CG208" s="12" t="s">
        <v>2306</v>
      </c>
      <c r="CH208" s="12" t="s">
        <v>2306</v>
      </c>
      <c r="CI208" s="12" t="s">
        <v>2306</v>
      </c>
      <c r="CJ208" s="12" t="s">
        <v>2306</v>
      </c>
      <c r="CK208" s="12" t="s">
        <v>2306</v>
      </c>
      <c r="CL208" s="12" t="s">
        <v>2306</v>
      </c>
      <c r="CM208" s="12" t="s">
        <v>2306</v>
      </c>
      <c r="CN208" s="12" t="s">
        <v>2306</v>
      </c>
      <c r="CO208" s="12" t="s">
        <v>2306</v>
      </c>
      <c r="CP208" s="12" t="s">
        <v>2306</v>
      </c>
      <c r="CQ208" s="12" t="s">
        <v>2306</v>
      </c>
      <c r="CR208" s="12" t="s">
        <v>2306</v>
      </c>
      <c r="CS208" s="12" t="s">
        <v>2306</v>
      </c>
      <c r="CT208" s="12" t="s">
        <v>2306</v>
      </c>
      <c r="CU208" s="12" t="s">
        <v>2306</v>
      </c>
      <c r="CV208" s="12" t="s">
        <v>2306</v>
      </c>
      <c r="CW208" s="12" t="s">
        <v>2306</v>
      </c>
      <c r="CX208" s="12" t="s">
        <v>2306</v>
      </c>
      <c r="CY208" s="12" t="s">
        <v>2306</v>
      </c>
      <c r="CZ208" s="12" t="s">
        <v>2306</v>
      </c>
      <c r="DA208" s="12" t="s">
        <v>2306</v>
      </c>
      <c r="DB208" s="12" t="s">
        <v>2306</v>
      </c>
      <c r="DC208" s="12" t="s">
        <v>2306</v>
      </c>
      <c r="DD208" s="12" t="s">
        <v>2306</v>
      </c>
      <c r="DE208" s="12" t="s">
        <v>2306</v>
      </c>
      <c r="DF208" s="12" t="s">
        <v>2306</v>
      </c>
      <c r="DG208" s="12" t="s">
        <v>2306</v>
      </c>
      <c r="DH208" s="12" t="s">
        <v>2306</v>
      </c>
      <c r="DI208" s="12" t="s">
        <v>2306</v>
      </c>
      <c r="DJ208" s="17" t="s">
        <v>2306</v>
      </c>
    </row>
    <row r="209" s="1" customFormat="1" ht="15.4" customHeight="1" spans="1:114">
      <c r="A209" s="10" t="s">
        <v>3133</v>
      </c>
      <c r="B209" s="11"/>
      <c r="C209" s="11"/>
      <c r="D209" s="11" t="s">
        <v>3134</v>
      </c>
      <c r="E209" s="9">
        <v>213338</v>
      </c>
      <c r="F209" s="9">
        <v>213338</v>
      </c>
      <c r="G209" s="12" t="s">
        <v>2306</v>
      </c>
      <c r="H209" s="12" t="s">
        <v>2306</v>
      </c>
      <c r="I209" s="12" t="s">
        <v>2306</v>
      </c>
      <c r="J209" s="12" t="s">
        <v>2306</v>
      </c>
      <c r="K209" s="12" t="s">
        <v>2306</v>
      </c>
      <c r="L209" s="12" t="s">
        <v>2306</v>
      </c>
      <c r="M209" s="9">
        <v>213338</v>
      </c>
      <c r="N209" s="12" t="s">
        <v>2306</v>
      </c>
      <c r="O209" s="12" t="s">
        <v>2306</v>
      </c>
      <c r="P209" s="12" t="s">
        <v>2306</v>
      </c>
      <c r="Q209" s="12" t="s">
        <v>2306</v>
      </c>
      <c r="R209" s="12" t="s">
        <v>2306</v>
      </c>
      <c r="S209" s="12" t="s">
        <v>2306</v>
      </c>
      <c r="T209" s="12" t="s">
        <v>2306</v>
      </c>
      <c r="U209" s="12" t="s">
        <v>2306</v>
      </c>
      <c r="V209" s="12" t="s">
        <v>2306</v>
      </c>
      <c r="W209" s="12" t="s">
        <v>2306</v>
      </c>
      <c r="X209" s="12" t="s">
        <v>2306</v>
      </c>
      <c r="Y209" s="12" t="s">
        <v>2306</v>
      </c>
      <c r="Z209" s="12" t="s">
        <v>2306</v>
      </c>
      <c r="AA209" s="12" t="s">
        <v>2306</v>
      </c>
      <c r="AB209" s="12" t="s">
        <v>2306</v>
      </c>
      <c r="AC209" s="12" t="s">
        <v>2306</v>
      </c>
      <c r="AD209" s="12" t="s">
        <v>2306</v>
      </c>
      <c r="AE209" s="12" t="s">
        <v>2306</v>
      </c>
      <c r="AF209" s="12" t="s">
        <v>2306</v>
      </c>
      <c r="AG209" s="12" t="s">
        <v>2306</v>
      </c>
      <c r="AH209" s="12" t="s">
        <v>2306</v>
      </c>
      <c r="AI209" s="12" t="s">
        <v>2306</v>
      </c>
      <c r="AJ209" s="12" t="s">
        <v>2306</v>
      </c>
      <c r="AK209" s="12" t="s">
        <v>2306</v>
      </c>
      <c r="AL209" s="12" t="s">
        <v>2306</v>
      </c>
      <c r="AM209" s="12" t="s">
        <v>2306</v>
      </c>
      <c r="AN209" s="12" t="s">
        <v>2306</v>
      </c>
      <c r="AO209" s="12" t="s">
        <v>2306</v>
      </c>
      <c r="AP209" s="12" t="s">
        <v>2306</v>
      </c>
      <c r="AQ209" s="12" t="s">
        <v>2306</v>
      </c>
      <c r="AR209" s="12" t="s">
        <v>2306</v>
      </c>
      <c r="AS209" s="12" t="s">
        <v>2306</v>
      </c>
      <c r="AT209" s="12" t="s">
        <v>2306</v>
      </c>
      <c r="AU209" s="12" t="s">
        <v>2306</v>
      </c>
      <c r="AV209" s="12" t="s">
        <v>2306</v>
      </c>
      <c r="AW209" s="12" t="s">
        <v>2306</v>
      </c>
      <c r="AX209" s="12" t="s">
        <v>2306</v>
      </c>
      <c r="AY209" s="12" t="s">
        <v>2306</v>
      </c>
      <c r="AZ209" s="12" t="s">
        <v>2306</v>
      </c>
      <c r="BA209" s="12" t="s">
        <v>2306</v>
      </c>
      <c r="BB209" s="12" t="s">
        <v>2306</v>
      </c>
      <c r="BC209" s="12" t="s">
        <v>2306</v>
      </c>
      <c r="BD209" s="12" t="s">
        <v>2306</v>
      </c>
      <c r="BE209" s="12" t="s">
        <v>2306</v>
      </c>
      <c r="BF209" s="12" t="s">
        <v>2306</v>
      </c>
      <c r="BG209" s="12" t="s">
        <v>2306</v>
      </c>
      <c r="BH209" s="12" t="s">
        <v>2306</v>
      </c>
      <c r="BI209" s="12" t="s">
        <v>2306</v>
      </c>
      <c r="BJ209" s="12" t="s">
        <v>2306</v>
      </c>
      <c r="BK209" s="12" t="s">
        <v>2306</v>
      </c>
      <c r="BL209" s="12" t="s">
        <v>2306</v>
      </c>
      <c r="BM209" s="12" t="s">
        <v>2306</v>
      </c>
      <c r="BN209" s="12" t="s">
        <v>2306</v>
      </c>
      <c r="BO209" s="12" t="s">
        <v>2306</v>
      </c>
      <c r="BP209" s="12" t="s">
        <v>2306</v>
      </c>
      <c r="BQ209" s="12" t="s">
        <v>2306</v>
      </c>
      <c r="BR209" s="12" t="s">
        <v>2306</v>
      </c>
      <c r="BS209" s="12" t="s">
        <v>2306</v>
      </c>
      <c r="BT209" s="12" t="s">
        <v>2306</v>
      </c>
      <c r="BU209" s="12" t="s">
        <v>2306</v>
      </c>
      <c r="BV209" s="12" t="s">
        <v>2306</v>
      </c>
      <c r="BW209" s="12" t="s">
        <v>2306</v>
      </c>
      <c r="BX209" s="12" t="s">
        <v>2306</v>
      </c>
      <c r="BY209" s="12" t="s">
        <v>2306</v>
      </c>
      <c r="BZ209" s="12" t="s">
        <v>2306</v>
      </c>
      <c r="CA209" s="12" t="s">
        <v>2306</v>
      </c>
      <c r="CB209" s="12" t="s">
        <v>2306</v>
      </c>
      <c r="CC209" s="12" t="s">
        <v>2306</v>
      </c>
      <c r="CD209" s="12" t="s">
        <v>2306</v>
      </c>
      <c r="CE209" s="12" t="s">
        <v>2306</v>
      </c>
      <c r="CF209" s="12" t="s">
        <v>2306</v>
      </c>
      <c r="CG209" s="12" t="s">
        <v>2306</v>
      </c>
      <c r="CH209" s="12" t="s">
        <v>2306</v>
      </c>
      <c r="CI209" s="12" t="s">
        <v>2306</v>
      </c>
      <c r="CJ209" s="12" t="s">
        <v>2306</v>
      </c>
      <c r="CK209" s="12" t="s">
        <v>2306</v>
      </c>
      <c r="CL209" s="12" t="s">
        <v>2306</v>
      </c>
      <c r="CM209" s="12" t="s">
        <v>2306</v>
      </c>
      <c r="CN209" s="12" t="s">
        <v>2306</v>
      </c>
      <c r="CO209" s="12" t="s">
        <v>2306</v>
      </c>
      <c r="CP209" s="12" t="s">
        <v>2306</v>
      </c>
      <c r="CQ209" s="12" t="s">
        <v>2306</v>
      </c>
      <c r="CR209" s="12" t="s">
        <v>2306</v>
      </c>
      <c r="CS209" s="12" t="s">
        <v>2306</v>
      </c>
      <c r="CT209" s="12" t="s">
        <v>2306</v>
      </c>
      <c r="CU209" s="12" t="s">
        <v>2306</v>
      </c>
      <c r="CV209" s="12" t="s">
        <v>2306</v>
      </c>
      <c r="CW209" s="12" t="s">
        <v>2306</v>
      </c>
      <c r="CX209" s="12" t="s">
        <v>2306</v>
      </c>
      <c r="CY209" s="12" t="s">
        <v>2306</v>
      </c>
      <c r="CZ209" s="12" t="s">
        <v>2306</v>
      </c>
      <c r="DA209" s="12" t="s">
        <v>2306</v>
      </c>
      <c r="DB209" s="12" t="s">
        <v>2306</v>
      </c>
      <c r="DC209" s="12" t="s">
        <v>2306</v>
      </c>
      <c r="DD209" s="12" t="s">
        <v>2306</v>
      </c>
      <c r="DE209" s="12" t="s">
        <v>2306</v>
      </c>
      <c r="DF209" s="12" t="s">
        <v>2306</v>
      </c>
      <c r="DG209" s="12" t="s">
        <v>2306</v>
      </c>
      <c r="DH209" s="12" t="s">
        <v>2306</v>
      </c>
      <c r="DI209" s="12" t="s">
        <v>2306</v>
      </c>
      <c r="DJ209" s="17" t="s">
        <v>2306</v>
      </c>
    </row>
    <row r="210" s="1" customFormat="1" ht="15.4" customHeight="1" spans="1:114">
      <c r="A210" s="10" t="s">
        <v>3135</v>
      </c>
      <c r="B210" s="11"/>
      <c r="C210" s="11"/>
      <c r="D210" s="11" t="s">
        <v>3136</v>
      </c>
      <c r="E210" s="9">
        <v>43938500</v>
      </c>
      <c r="F210" s="9">
        <v>9024200</v>
      </c>
      <c r="G210" s="12" t="s">
        <v>2306</v>
      </c>
      <c r="H210" s="12" t="s">
        <v>2306</v>
      </c>
      <c r="I210" s="12" t="s">
        <v>2306</v>
      </c>
      <c r="J210" s="12" t="s">
        <v>2306</v>
      </c>
      <c r="K210" s="12" t="s">
        <v>2306</v>
      </c>
      <c r="L210" s="9">
        <v>3000000</v>
      </c>
      <c r="M210" s="12" t="s">
        <v>2306</v>
      </c>
      <c r="N210" s="12" t="s">
        <v>2306</v>
      </c>
      <c r="O210" s="12" t="s">
        <v>2306</v>
      </c>
      <c r="P210" s="12" t="s">
        <v>2306</v>
      </c>
      <c r="Q210" s="12" t="s">
        <v>2306</v>
      </c>
      <c r="R210" s="9">
        <v>6024200</v>
      </c>
      <c r="S210" s="12" t="s">
        <v>2306</v>
      </c>
      <c r="T210" s="12" t="s">
        <v>2306</v>
      </c>
      <c r="U210" s="12" t="s">
        <v>2306</v>
      </c>
      <c r="V210" s="12" t="s">
        <v>2306</v>
      </c>
      <c r="W210" s="12" t="s">
        <v>2306</v>
      </c>
      <c r="X210" s="12" t="s">
        <v>2306</v>
      </c>
      <c r="Y210" s="12" t="s">
        <v>2306</v>
      </c>
      <c r="Z210" s="12" t="s">
        <v>2306</v>
      </c>
      <c r="AA210" s="12" t="s">
        <v>2306</v>
      </c>
      <c r="AB210" s="12" t="s">
        <v>2306</v>
      </c>
      <c r="AC210" s="12" t="s">
        <v>2306</v>
      </c>
      <c r="AD210" s="12" t="s">
        <v>2306</v>
      </c>
      <c r="AE210" s="12" t="s">
        <v>2306</v>
      </c>
      <c r="AF210" s="12" t="s">
        <v>2306</v>
      </c>
      <c r="AG210" s="12" t="s">
        <v>2306</v>
      </c>
      <c r="AH210" s="12" t="s">
        <v>2306</v>
      </c>
      <c r="AI210" s="12" t="s">
        <v>2306</v>
      </c>
      <c r="AJ210" s="12" t="s">
        <v>2306</v>
      </c>
      <c r="AK210" s="12" t="s">
        <v>2306</v>
      </c>
      <c r="AL210" s="12" t="s">
        <v>2306</v>
      </c>
      <c r="AM210" s="12" t="s">
        <v>2306</v>
      </c>
      <c r="AN210" s="12" t="s">
        <v>2306</v>
      </c>
      <c r="AO210" s="12" t="s">
        <v>2306</v>
      </c>
      <c r="AP210" s="12" t="s">
        <v>2306</v>
      </c>
      <c r="AQ210" s="12" t="s">
        <v>2306</v>
      </c>
      <c r="AR210" s="12" t="s">
        <v>2306</v>
      </c>
      <c r="AS210" s="12" t="s">
        <v>2306</v>
      </c>
      <c r="AT210" s="12" t="s">
        <v>2306</v>
      </c>
      <c r="AU210" s="12" t="s">
        <v>2306</v>
      </c>
      <c r="AV210" s="9">
        <v>34914300</v>
      </c>
      <c r="AW210" s="12" t="s">
        <v>2306</v>
      </c>
      <c r="AX210" s="9">
        <v>3660000</v>
      </c>
      <c r="AY210" s="12" t="s">
        <v>2306</v>
      </c>
      <c r="AZ210" s="12" t="s">
        <v>2306</v>
      </c>
      <c r="BA210" s="9">
        <v>31254300</v>
      </c>
      <c r="BB210" s="12" t="s">
        <v>2306</v>
      </c>
      <c r="BC210" s="12" t="s">
        <v>2306</v>
      </c>
      <c r="BD210" s="12" t="s">
        <v>2306</v>
      </c>
      <c r="BE210" s="12" t="s">
        <v>2306</v>
      </c>
      <c r="BF210" s="12" t="s">
        <v>2306</v>
      </c>
      <c r="BG210" s="12" t="s">
        <v>2306</v>
      </c>
      <c r="BH210" s="12" t="s">
        <v>2306</v>
      </c>
      <c r="BI210" s="12" t="s">
        <v>2306</v>
      </c>
      <c r="BJ210" s="12" t="s">
        <v>2306</v>
      </c>
      <c r="BK210" s="12" t="s">
        <v>2306</v>
      </c>
      <c r="BL210" s="12" t="s">
        <v>2306</v>
      </c>
      <c r="BM210" s="12" t="s">
        <v>2306</v>
      </c>
      <c r="BN210" s="12" t="s">
        <v>2306</v>
      </c>
      <c r="BO210" s="12" t="s">
        <v>2306</v>
      </c>
      <c r="BP210" s="12" t="s">
        <v>2306</v>
      </c>
      <c r="BQ210" s="12" t="s">
        <v>2306</v>
      </c>
      <c r="BR210" s="12" t="s">
        <v>2306</v>
      </c>
      <c r="BS210" s="12" t="s">
        <v>2306</v>
      </c>
      <c r="BT210" s="12" t="s">
        <v>2306</v>
      </c>
      <c r="BU210" s="12" t="s">
        <v>2306</v>
      </c>
      <c r="BV210" s="12" t="s">
        <v>2306</v>
      </c>
      <c r="BW210" s="12" t="s">
        <v>2306</v>
      </c>
      <c r="BX210" s="12" t="s">
        <v>2306</v>
      </c>
      <c r="BY210" s="12" t="s">
        <v>2306</v>
      </c>
      <c r="BZ210" s="12" t="s">
        <v>2306</v>
      </c>
      <c r="CA210" s="12" t="s">
        <v>2306</v>
      </c>
      <c r="CB210" s="12" t="s">
        <v>2306</v>
      </c>
      <c r="CC210" s="12" t="s">
        <v>2306</v>
      </c>
      <c r="CD210" s="12" t="s">
        <v>2306</v>
      </c>
      <c r="CE210" s="12" t="s">
        <v>2306</v>
      </c>
      <c r="CF210" s="12" t="s">
        <v>2306</v>
      </c>
      <c r="CG210" s="12" t="s">
        <v>2306</v>
      </c>
      <c r="CH210" s="12" t="s">
        <v>2306</v>
      </c>
      <c r="CI210" s="12" t="s">
        <v>2306</v>
      </c>
      <c r="CJ210" s="12" t="s">
        <v>2306</v>
      </c>
      <c r="CK210" s="12" t="s">
        <v>2306</v>
      </c>
      <c r="CL210" s="12" t="s">
        <v>2306</v>
      </c>
      <c r="CM210" s="12" t="s">
        <v>2306</v>
      </c>
      <c r="CN210" s="12" t="s">
        <v>2306</v>
      </c>
      <c r="CO210" s="12" t="s">
        <v>2306</v>
      </c>
      <c r="CP210" s="12" t="s">
        <v>2306</v>
      </c>
      <c r="CQ210" s="12" t="s">
        <v>2306</v>
      </c>
      <c r="CR210" s="12" t="s">
        <v>2306</v>
      </c>
      <c r="CS210" s="12" t="s">
        <v>2306</v>
      </c>
      <c r="CT210" s="12" t="s">
        <v>2306</v>
      </c>
      <c r="CU210" s="12" t="s">
        <v>2306</v>
      </c>
      <c r="CV210" s="12" t="s">
        <v>2306</v>
      </c>
      <c r="CW210" s="12" t="s">
        <v>2306</v>
      </c>
      <c r="CX210" s="12" t="s">
        <v>2306</v>
      </c>
      <c r="CY210" s="12" t="s">
        <v>2306</v>
      </c>
      <c r="CZ210" s="12" t="s">
        <v>2306</v>
      </c>
      <c r="DA210" s="12" t="s">
        <v>2306</v>
      </c>
      <c r="DB210" s="12" t="s">
        <v>2306</v>
      </c>
      <c r="DC210" s="12" t="s">
        <v>2306</v>
      </c>
      <c r="DD210" s="12" t="s">
        <v>2306</v>
      </c>
      <c r="DE210" s="12" t="s">
        <v>2306</v>
      </c>
      <c r="DF210" s="12" t="s">
        <v>2306</v>
      </c>
      <c r="DG210" s="12" t="s">
        <v>2306</v>
      </c>
      <c r="DH210" s="12" t="s">
        <v>2306</v>
      </c>
      <c r="DI210" s="12" t="s">
        <v>2306</v>
      </c>
      <c r="DJ210" s="17" t="s">
        <v>2306</v>
      </c>
    </row>
    <row r="211" s="1" customFormat="1" ht="15.4" customHeight="1" spans="1:114">
      <c r="A211" s="10" t="s">
        <v>3137</v>
      </c>
      <c r="B211" s="11"/>
      <c r="C211" s="11"/>
      <c r="D211" s="11" t="s">
        <v>3138</v>
      </c>
      <c r="E211" s="9">
        <v>30404999.02</v>
      </c>
      <c r="F211" s="9">
        <v>1113600.88</v>
      </c>
      <c r="G211" s="9">
        <v>1113600.88</v>
      </c>
      <c r="H211" s="12" t="s">
        <v>2306</v>
      </c>
      <c r="I211" s="12" t="s">
        <v>2306</v>
      </c>
      <c r="J211" s="12" t="s">
        <v>2306</v>
      </c>
      <c r="K211" s="12" t="s">
        <v>2306</v>
      </c>
      <c r="L211" s="12" t="s">
        <v>2306</v>
      </c>
      <c r="M211" s="12" t="s">
        <v>2306</v>
      </c>
      <c r="N211" s="12" t="s">
        <v>2306</v>
      </c>
      <c r="O211" s="12" t="s">
        <v>2306</v>
      </c>
      <c r="P211" s="12" t="s">
        <v>2306</v>
      </c>
      <c r="Q211" s="12" t="s">
        <v>2306</v>
      </c>
      <c r="R211" s="12" t="s">
        <v>2306</v>
      </c>
      <c r="S211" s="12" t="s">
        <v>2306</v>
      </c>
      <c r="T211" s="9">
        <v>1685807</v>
      </c>
      <c r="U211" s="9">
        <v>1685807</v>
      </c>
      <c r="V211" s="12" t="s">
        <v>2306</v>
      </c>
      <c r="W211" s="12" t="s">
        <v>2306</v>
      </c>
      <c r="X211" s="12" t="s">
        <v>2306</v>
      </c>
      <c r="Y211" s="12" t="s">
        <v>2306</v>
      </c>
      <c r="Z211" s="12" t="s">
        <v>2306</v>
      </c>
      <c r="AA211" s="12" t="s">
        <v>2306</v>
      </c>
      <c r="AB211" s="12" t="s">
        <v>2306</v>
      </c>
      <c r="AC211" s="12" t="s">
        <v>2306</v>
      </c>
      <c r="AD211" s="12" t="s">
        <v>2306</v>
      </c>
      <c r="AE211" s="12" t="s">
        <v>2306</v>
      </c>
      <c r="AF211" s="12" t="s">
        <v>2306</v>
      </c>
      <c r="AG211" s="12" t="s">
        <v>2306</v>
      </c>
      <c r="AH211" s="12" t="s">
        <v>2306</v>
      </c>
      <c r="AI211" s="12" t="s">
        <v>2306</v>
      </c>
      <c r="AJ211" s="12" t="s">
        <v>2306</v>
      </c>
      <c r="AK211" s="12" t="s">
        <v>2306</v>
      </c>
      <c r="AL211" s="12" t="s">
        <v>2306</v>
      </c>
      <c r="AM211" s="12" t="s">
        <v>2306</v>
      </c>
      <c r="AN211" s="12" t="s">
        <v>2306</v>
      </c>
      <c r="AO211" s="12" t="s">
        <v>2306</v>
      </c>
      <c r="AP211" s="12" t="s">
        <v>2306</v>
      </c>
      <c r="AQ211" s="12" t="s">
        <v>2306</v>
      </c>
      <c r="AR211" s="12" t="s">
        <v>2306</v>
      </c>
      <c r="AS211" s="12" t="s">
        <v>2306</v>
      </c>
      <c r="AT211" s="12" t="s">
        <v>2306</v>
      </c>
      <c r="AU211" s="12" t="s">
        <v>2306</v>
      </c>
      <c r="AV211" s="9">
        <v>25929666.14</v>
      </c>
      <c r="AW211" s="12" t="s">
        <v>2306</v>
      </c>
      <c r="AX211" s="12" t="s">
        <v>2306</v>
      </c>
      <c r="AY211" s="12" t="s">
        <v>2306</v>
      </c>
      <c r="AZ211" s="12" t="s">
        <v>2306</v>
      </c>
      <c r="BA211" s="9">
        <v>25929666.14</v>
      </c>
      <c r="BB211" s="12" t="s">
        <v>2306</v>
      </c>
      <c r="BC211" s="12" t="s">
        <v>2306</v>
      </c>
      <c r="BD211" s="12" t="s">
        <v>2306</v>
      </c>
      <c r="BE211" s="12" t="s">
        <v>2306</v>
      </c>
      <c r="BF211" s="12" t="s">
        <v>2306</v>
      </c>
      <c r="BG211" s="12" t="s">
        <v>2306</v>
      </c>
      <c r="BH211" s="12" t="s">
        <v>2306</v>
      </c>
      <c r="BI211" s="12" t="s">
        <v>2306</v>
      </c>
      <c r="BJ211" s="12" t="s">
        <v>2306</v>
      </c>
      <c r="BK211" s="12" t="s">
        <v>2306</v>
      </c>
      <c r="BL211" s="12" t="s">
        <v>2306</v>
      </c>
      <c r="BM211" s="12" t="s">
        <v>2306</v>
      </c>
      <c r="BN211" s="12" t="s">
        <v>2306</v>
      </c>
      <c r="BO211" s="12" t="s">
        <v>2306</v>
      </c>
      <c r="BP211" s="12" t="s">
        <v>2306</v>
      </c>
      <c r="BQ211" s="12" t="s">
        <v>2306</v>
      </c>
      <c r="BR211" s="12" t="s">
        <v>2306</v>
      </c>
      <c r="BS211" s="12" t="s">
        <v>2306</v>
      </c>
      <c r="BT211" s="12" t="s">
        <v>2306</v>
      </c>
      <c r="BU211" s="12" t="s">
        <v>2306</v>
      </c>
      <c r="BV211" s="12" t="s">
        <v>2306</v>
      </c>
      <c r="BW211" s="12" t="s">
        <v>2306</v>
      </c>
      <c r="BX211" s="12" t="s">
        <v>2306</v>
      </c>
      <c r="BY211" s="12" t="s">
        <v>2306</v>
      </c>
      <c r="BZ211" s="12" t="s">
        <v>2306</v>
      </c>
      <c r="CA211" s="9">
        <v>1675925</v>
      </c>
      <c r="CB211" s="12" t="s">
        <v>2306</v>
      </c>
      <c r="CC211" s="12" t="s">
        <v>2306</v>
      </c>
      <c r="CD211" s="12" t="s">
        <v>2306</v>
      </c>
      <c r="CE211" s="12" t="s">
        <v>2306</v>
      </c>
      <c r="CF211" s="12" t="s">
        <v>2306</v>
      </c>
      <c r="CG211" s="9">
        <v>1675925</v>
      </c>
      <c r="CH211" s="12" t="s">
        <v>2306</v>
      </c>
      <c r="CI211" s="12" t="s">
        <v>2306</v>
      </c>
      <c r="CJ211" s="12" t="s">
        <v>2306</v>
      </c>
      <c r="CK211" s="12" t="s">
        <v>2306</v>
      </c>
      <c r="CL211" s="12" t="s">
        <v>2306</v>
      </c>
      <c r="CM211" s="12" t="s">
        <v>2306</v>
      </c>
      <c r="CN211" s="12" t="s">
        <v>2306</v>
      </c>
      <c r="CO211" s="12" t="s">
        <v>2306</v>
      </c>
      <c r="CP211" s="12" t="s">
        <v>2306</v>
      </c>
      <c r="CQ211" s="12" t="s">
        <v>2306</v>
      </c>
      <c r="CR211" s="12" t="s">
        <v>2306</v>
      </c>
      <c r="CS211" s="12" t="s">
        <v>2306</v>
      </c>
      <c r="CT211" s="12" t="s">
        <v>2306</v>
      </c>
      <c r="CU211" s="12" t="s">
        <v>2306</v>
      </c>
      <c r="CV211" s="12" t="s">
        <v>2306</v>
      </c>
      <c r="CW211" s="12" t="s">
        <v>2306</v>
      </c>
      <c r="CX211" s="12" t="s">
        <v>2306</v>
      </c>
      <c r="CY211" s="12" t="s">
        <v>2306</v>
      </c>
      <c r="CZ211" s="12" t="s">
        <v>2306</v>
      </c>
      <c r="DA211" s="12" t="s">
        <v>2306</v>
      </c>
      <c r="DB211" s="12" t="s">
        <v>2306</v>
      </c>
      <c r="DC211" s="12" t="s">
        <v>2306</v>
      </c>
      <c r="DD211" s="12" t="s">
        <v>2306</v>
      </c>
      <c r="DE211" s="12" t="s">
        <v>2306</v>
      </c>
      <c r="DF211" s="12" t="s">
        <v>2306</v>
      </c>
      <c r="DG211" s="12" t="s">
        <v>2306</v>
      </c>
      <c r="DH211" s="12" t="s">
        <v>2306</v>
      </c>
      <c r="DI211" s="12" t="s">
        <v>2306</v>
      </c>
      <c r="DJ211" s="17" t="s">
        <v>2306</v>
      </c>
    </row>
    <row r="212" s="1" customFormat="1" ht="15.4" customHeight="1" spans="1:114">
      <c r="A212" s="10" t="s">
        <v>3139</v>
      </c>
      <c r="B212" s="11"/>
      <c r="C212" s="11"/>
      <c r="D212" s="11" t="s">
        <v>3140</v>
      </c>
      <c r="E212" s="9">
        <v>30404999.02</v>
      </c>
      <c r="F212" s="9">
        <v>1113600.88</v>
      </c>
      <c r="G212" s="9">
        <v>1113600.88</v>
      </c>
      <c r="H212" s="12" t="s">
        <v>2306</v>
      </c>
      <c r="I212" s="12" t="s">
        <v>2306</v>
      </c>
      <c r="J212" s="12" t="s">
        <v>2306</v>
      </c>
      <c r="K212" s="12" t="s">
        <v>2306</v>
      </c>
      <c r="L212" s="12" t="s">
        <v>2306</v>
      </c>
      <c r="M212" s="12" t="s">
        <v>2306</v>
      </c>
      <c r="N212" s="12" t="s">
        <v>2306</v>
      </c>
      <c r="O212" s="12" t="s">
        <v>2306</v>
      </c>
      <c r="P212" s="12" t="s">
        <v>2306</v>
      </c>
      <c r="Q212" s="12" t="s">
        <v>2306</v>
      </c>
      <c r="R212" s="12" t="s">
        <v>2306</v>
      </c>
      <c r="S212" s="12" t="s">
        <v>2306</v>
      </c>
      <c r="T212" s="9">
        <v>1685807</v>
      </c>
      <c r="U212" s="9">
        <v>1685807</v>
      </c>
      <c r="V212" s="12" t="s">
        <v>2306</v>
      </c>
      <c r="W212" s="12" t="s">
        <v>2306</v>
      </c>
      <c r="X212" s="12" t="s">
        <v>2306</v>
      </c>
      <c r="Y212" s="12" t="s">
        <v>2306</v>
      </c>
      <c r="Z212" s="12" t="s">
        <v>2306</v>
      </c>
      <c r="AA212" s="12" t="s">
        <v>2306</v>
      </c>
      <c r="AB212" s="12" t="s">
        <v>2306</v>
      </c>
      <c r="AC212" s="12" t="s">
        <v>2306</v>
      </c>
      <c r="AD212" s="12" t="s">
        <v>2306</v>
      </c>
      <c r="AE212" s="12" t="s">
        <v>2306</v>
      </c>
      <c r="AF212" s="12" t="s">
        <v>2306</v>
      </c>
      <c r="AG212" s="12" t="s">
        <v>2306</v>
      </c>
      <c r="AH212" s="12" t="s">
        <v>2306</v>
      </c>
      <c r="AI212" s="12" t="s">
        <v>2306</v>
      </c>
      <c r="AJ212" s="12" t="s">
        <v>2306</v>
      </c>
      <c r="AK212" s="12" t="s">
        <v>2306</v>
      </c>
      <c r="AL212" s="12" t="s">
        <v>2306</v>
      </c>
      <c r="AM212" s="12" t="s">
        <v>2306</v>
      </c>
      <c r="AN212" s="12" t="s">
        <v>2306</v>
      </c>
      <c r="AO212" s="12" t="s">
        <v>2306</v>
      </c>
      <c r="AP212" s="12" t="s">
        <v>2306</v>
      </c>
      <c r="AQ212" s="12" t="s">
        <v>2306</v>
      </c>
      <c r="AR212" s="12" t="s">
        <v>2306</v>
      </c>
      <c r="AS212" s="12" t="s">
        <v>2306</v>
      </c>
      <c r="AT212" s="12" t="s">
        <v>2306</v>
      </c>
      <c r="AU212" s="12" t="s">
        <v>2306</v>
      </c>
      <c r="AV212" s="9">
        <v>25929666.14</v>
      </c>
      <c r="AW212" s="12" t="s">
        <v>2306</v>
      </c>
      <c r="AX212" s="12" t="s">
        <v>2306</v>
      </c>
      <c r="AY212" s="12" t="s">
        <v>2306</v>
      </c>
      <c r="AZ212" s="12" t="s">
        <v>2306</v>
      </c>
      <c r="BA212" s="9">
        <v>25929666.14</v>
      </c>
      <c r="BB212" s="12" t="s">
        <v>2306</v>
      </c>
      <c r="BC212" s="12" t="s">
        <v>2306</v>
      </c>
      <c r="BD212" s="12" t="s">
        <v>2306</v>
      </c>
      <c r="BE212" s="12" t="s">
        <v>2306</v>
      </c>
      <c r="BF212" s="12" t="s">
        <v>2306</v>
      </c>
      <c r="BG212" s="12" t="s">
        <v>2306</v>
      </c>
      <c r="BH212" s="12" t="s">
        <v>2306</v>
      </c>
      <c r="BI212" s="12" t="s">
        <v>2306</v>
      </c>
      <c r="BJ212" s="12" t="s">
        <v>2306</v>
      </c>
      <c r="BK212" s="12" t="s">
        <v>2306</v>
      </c>
      <c r="BL212" s="12" t="s">
        <v>2306</v>
      </c>
      <c r="BM212" s="12" t="s">
        <v>2306</v>
      </c>
      <c r="BN212" s="12" t="s">
        <v>2306</v>
      </c>
      <c r="BO212" s="12" t="s">
        <v>2306</v>
      </c>
      <c r="BP212" s="12" t="s">
        <v>2306</v>
      </c>
      <c r="BQ212" s="12" t="s">
        <v>2306</v>
      </c>
      <c r="BR212" s="12" t="s">
        <v>2306</v>
      </c>
      <c r="BS212" s="12" t="s">
        <v>2306</v>
      </c>
      <c r="BT212" s="12" t="s">
        <v>2306</v>
      </c>
      <c r="BU212" s="12" t="s">
        <v>2306</v>
      </c>
      <c r="BV212" s="12" t="s">
        <v>2306</v>
      </c>
      <c r="BW212" s="12" t="s">
        <v>2306</v>
      </c>
      <c r="BX212" s="12" t="s">
        <v>2306</v>
      </c>
      <c r="BY212" s="12" t="s">
        <v>2306</v>
      </c>
      <c r="BZ212" s="12" t="s">
        <v>2306</v>
      </c>
      <c r="CA212" s="9">
        <v>1675925</v>
      </c>
      <c r="CB212" s="12" t="s">
        <v>2306</v>
      </c>
      <c r="CC212" s="12" t="s">
        <v>2306</v>
      </c>
      <c r="CD212" s="12" t="s">
        <v>2306</v>
      </c>
      <c r="CE212" s="12" t="s">
        <v>2306</v>
      </c>
      <c r="CF212" s="12" t="s">
        <v>2306</v>
      </c>
      <c r="CG212" s="9">
        <v>1675925</v>
      </c>
      <c r="CH212" s="12" t="s">
        <v>2306</v>
      </c>
      <c r="CI212" s="12" t="s">
        <v>2306</v>
      </c>
      <c r="CJ212" s="12" t="s">
        <v>2306</v>
      </c>
      <c r="CK212" s="12" t="s">
        <v>2306</v>
      </c>
      <c r="CL212" s="12" t="s">
        <v>2306</v>
      </c>
      <c r="CM212" s="12" t="s">
        <v>2306</v>
      </c>
      <c r="CN212" s="12" t="s">
        <v>2306</v>
      </c>
      <c r="CO212" s="12" t="s">
        <v>2306</v>
      </c>
      <c r="CP212" s="12" t="s">
        <v>2306</v>
      </c>
      <c r="CQ212" s="12" t="s">
        <v>2306</v>
      </c>
      <c r="CR212" s="12" t="s">
        <v>2306</v>
      </c>
      <c r="CS212" s="12" t="s">
        <v>2306</v>
      </c>
      <c r="CT212" s="12" t="s">
        <v>2306</v>
      </c>
      <c r="CU212" s="12" t="s">
        <v>2306</v>
      </c>
      <c r="CV212" s="12" t="s">
        <v>2306</v>
      </c>
      <c r="CW212" s="12" t="s">
        <v>2306</v>
      </c>
      <c r="CX212" s="12" t="s">
        <v>2306</v>
      </c>
      <c r="CY212" s="12" t="s">
        <v>2306</v>
      </c>
      <c r="CZ212" s="12" t="s">
        <v>2306</v>
      </c>
      <c r="DA212" s="12" t="s">
        <v>2306</v>
      </c>
      <c r="DB212" s="12" t="s">
        <v>2306</v>
      </c>
      <c r="DC212" s="12" t="s">
        <v>2306</v>
      </c>
      <c r="DD212" s="12" t="s">
        <v>2306</v>
      </c>
      <c r="DE212" s="12" t="s">
        <v>2306</v>
      </c>
      <c r="DF212" s="12" t="s">
        <v>2306</v>
      </c>
      <c r="DG212" s="12" t="s">
        <v>2306</v>
      </c>
      <c r="DH212" s="12" t="s">
        <v>2306</v>
      </c>
      <c r="DI212" s="12" t="s">
        <v>2306</v>
      </c>
      <c r="DJ212" s="17" t="s">
        <v>2306</v>
      </c>
    </row>
    <row r="213" s="1" customFormat="1" ht="15.4" customHeight="1" spans="1:114">
      <c r="A213" s="10" t="s">
        <v>3141</v>
      </c>
      <c r="B213" s="11"/>
      <c r="C213" s="11"/>
      <c r="D213" s="11" t="s">
        <v>3142</v>
      </c>
      <c r="E213" s="9">
        <v>104190225.32</v>
      </c>
      <c r="F213" s="12" t="s">
        <v>2306</v>
      </c>
      <c r="G213" s="12" t="s">
        <v>2306</v>
      </c>
      <c r="H213" s="12" t="s">
        <v>2306</v>
      </c>
      <c r="I213" s="12" t="s">
        <v>2306</v>
      </c>
      <c r="J213" s="12" t="s">
        <v>2306</v>
      </c>
      <c r="K213" s="12" t="s">
        <v>2306</v>
      </c>
      <c r="L213" s="12" t="s">
        <v>2306</v>
      </c>
      <c r="M213" s="12" t="s">
        <v>2306</v>
      </c>
      <c r="N213" s="12" t="s">
        <v>2306</v>
      </c>
      <c r="O213" s="12" t="s">
        <v>2306</v>
      </c>
      <c r="P213" s="12" t="s">
        <v>2306</v>
      </c>
      <c r="Q213" s="12" t="s">
        <v>2306</v>
      </c>
      <c r="R213" s="12" t="s">
        <v>2306</v>
      </c>
      <c r="S213" s="12" t="s">
        <v>2306</v>
      </c>
      <c r="T213" s="12" t="s">
        <v>2306</v>
      </c>
      <c r="U213" s="12" t="s">
        <v>2306</v>
      </c>
      <c r="V213" s="12" t="s">
        <v>2306</v>
      </c>
      <c r="W213" s="12" t="s">
        <v>2306</v>
      </c>
      <c r="X213" s="12" t="s">
        <v>2306</v>
      </c>
      <c r="Y213" s="12" t="s">
        <v>2306</v>
      </c>
      <c r="Z213" s="12" t="s">
        <v>2306</v>
      </c>
      <c r="AA213" s="12" t="s">
        <v>2306</v>
      </c>
      <c r="AB213" s="12" t="s">
        <v>2306</v>
      </c>
      <c r="AC213" s="12" t="s">
        <v>2306</v>
      </c>
      <c r="AD213" s="12" t="s">
        <v>2306</v>
      </c>
      <c r="AE213" s="12" t="s">
        <v>2306</v>
      </c>
      <c r="AF213" s="12" t="s">
        <v>2306</v>
      </c>
      <c r="AG213" s="12" t="s">
        <v>2306</v>
      </c>
      <c r="AH213" s="12" t="s">
        <v>2306</v>
      </c>
      <c r="AI213" s="12" t="s">
        <v>2306</v>
      </c>
      <c r="AJ213" s="12" t="s">
        <v>2306</v>
      </c>
      <c r="AK213" s="12" t="s">
        <v>2306</v>
      </c>
      <c r="AL213" s="12" t="s">
        <v>2306</v>
      </c>
      <c r="AM213" s="12" t="s">
        <v>2306</v>
      </c>
      <c r="AN213" s="12" t="s">
        <v>2306</v>
      </c>
      <c r="AO213" s="12" t="s">
        <v>2306</v>
      </c>
      <c r="AP213" s="12" t="s">
        <v>2306</v>
      </c>
      <c r="AQ213" s="12" t="s">
        <v>2306</v>
      </c>
      <c r="AR213" s="12" t="s">
        <v>2306</v>
      </c>
      <c r="AS213" s="12" t="s">
        <v>2306</v>
      </c>
      <c r="AT213" s="12" t="s">
        <v>2306</v>
      </c>
      <c r="AU213" s="12" t="s">
        <v>2306</v>
      </c>
      <c r="AV213" s="9">
        <v>104190225.32</v>
      </c>
      <c r="AW213" s="12" t="s">
        <v>2306</v>
      </c>
      <c r="AX213" s="12" t="s">
        <v>2306</v>
      </c>
      <c r="AY213" s="12" t="s">
        <v>2306</v>
      </c>
      <c r="AZ213" s="9">
        <v>24523483.2</v>
      </c>
      <c r="BA213" s="9">
        <v>79612159.1</v>
      </c>
      <c r="BB213" s="12" t="s">
        <v>2306</v>
      </c>
      <c r="BC213" s="9">
        <v>34583.02</v>
      </c>
      <c r="BD213" s="12" t="s">
        <v>2306</v>
      </c>
      <c r="BE213" s="12" t="s">
        <v>2306</v>
      </c>
      <c r="BF213" s="12" t="s">
        <v>2306</v>
      </c>
      <c r="BG213" s="12" t="s">
        <v>2306</v>
      </c>
      <c r="BH213" s="9">
        <v>20000</v>
      </c>
      <c r="BI213" s="12" t="s">
        <v>2306</v>
      </c>
      <c r="BJ213" s="12" t="s">
        <v>2306</v>
      </c>
      <c r="BK213" s="12" t="s">
        <v>2306</v>
      </c>
      <c r="BL213" s="12" t="s">
        <v>2306</v>
      </c>
      <c r="BM213" s="12" t="s">
        <v>2306</v>
      </c>
      <c r="BN213" s="12" t="s">
        <v>2306</v>
      </c>
      <c r="BO213" s="12" t="s">
        <v>2306</v>
      </c>
      <c r="BP213" s="12" t="s">
        <v>2306</v>
      </c>
      <c r="BQ213" s="12" t="s">
        <v>2306</v>
      </c>
      <c r="BR213" s="12" t="s">
        <v>2306</v>
      </c>
      <c r="BS213" s="12" t="s">
        <v>2306</v>
      </c>
      <c r="BT213" s="12" t="s">
        <v>2306</v>
      </c>
      <c r="BU213" s="12" t="s">
        <v>2306</v>
      </c>
      <c r="BV213" s="12" t="s">
        <v>2306</v>
      </c>
      <c r="BW213" s="12" t="s">
        <v>2306</v>
      </c>
      <c r="BX213" s="12" t="s">
        <v>2306</v>
      </c>
      <c r="BY213" s="12" t="s">
        <v>2306</v>
      </c>
      <c r="BZ213" s="12" t="s">
        <v>2306</v>
      </c>
      <c r="CA213" s="12" t="s">
        <v>2306</v>
      </c>
      <c r="CB213" s="12" t="s">
        <v>2306</v>
      </c>
      <c r="CC213" s="12" t="s">
        <v>2306</v>
      </c>
      <c r="CD213" s="12" t="s">
        <v>2306</v>
      </c>
      <c r="CE213" s="12" t="s">
        <v>2306</v>
      </c>
      <c r="CF213" s="12" t="s">
        <v>2306</v>
      </c>
      <c r="CG213" s="12" t="s">
        <v>2306</v>
      </c>
      <c r="CH213" s="12" t="s">
        <v>2306</v>
      </c>
      <c r="CI213" s="12" t="s">
        <v>2306</v>
      </c>
      <c r="CJ213" s="12" t="s">
        <v>2306</v>
      </c>
      <c r="CK213" s="12" t="s">
        <v>2306</v>
      </c>
      <c r="CL213" s="12" t="s">
        <v>2306</v>
      </c>
      <c r="CM213" s="12" t="s">
        <v>2306</v>
      </c>
      <c r="CN213" s="12" t="s">
        <v>2306</v>
      </c>
      <c r="CO213" s="12" t="s">
        <v>2306</v>
      </c>
      <c r="CP213" s="12" t="s">
        <v>2306</v>
      </c>
      <c r="CQ213" s="12" t="s">
        <v>2306</v>
      </c>
      <c r="CR213" s="12" t="s">
        <v>2306</v>
      </c>
      <c r="CS213" s="12" t="s">
        <v>2306</v>
      </c>
      <c r="CT213" s="12" t="s">
        <v>2306</v>
      </c>
      <c r="CU213" s="12" t="s">
        <v>2306</v>
      </c>
      <c r="CV213" s="12" t="s">
        <v>2306</v>
      </c>
      <c r="CW213" s="12" t="s">
        <v>2306</v>
      </c>
      <c r="CX213" s="12" t="s">
        <v>2306</v>
      </c>
      <c r="CY213" s="12" t="s">
        <v>2306</v>
      </c>
      <c r="CZ213" s="12" t="s">
        <v>2306</v>
      </c>
      <c r="DA213" s="12" t="s">
        <v>2306</v>
      </c>
      <c r="DB213" s="12" t="s">
        <v>2306</v>
      </c>
      <c r="DC213" s="12" t="s">
        <v>2306</v>
      </c>
      <c r="DD213" s="12" t="s">
        <v>2306</v>
      </c>
      <c r="DE213" s="12" t="s">
        <v>2306</v>
      </c>
      <c r="DF213" s="12" t="s">
        <v>2306</v>
      </c>
      <c r="DG213" s="12" t="s">
        <v>2306</v>
      </c>
      <c r="DH213" s="12" t="s">
        <v>2306</v>
      </c>
      <c r="DI213" s="12" t="s">
        <v>2306</v>
      </c>
      <c r="DJ213" s="17" t="s">
        <v>2306</v>
      </c>
    </row>
    <row r="214" s="1" customFormat="1" ht="15.4" customHeight="1" spans="1:114">
      <c r="A214" s="10" t="s">
        <v>3143</v>
      </c>
      <c r="B214" s="11"/>
      <c r="C214" s="11"/>
      <c r="D214" s="11" t="s">
        <v>3144</v>
      </c>
      <c r="E214" s="9">
        <v>24523483.2</v>
      </c>
      <c r="F214" s="12" t="s">
        <v>2306</v>
      </c>
      <c r="G214" s="12" t="s">
        <v>2306</v>
      </c>
      <c r="H214" s="12" t="s">
        <v>2306</v>
      </c>
      <c r="I214" s="12" t="s">
        <v>2306</v>
      </c>
      <c r="J214" s="12" t="s">
        <v>2306</v>
      </c>
      <c r="K214" s="12" t="s">
        <v>2306</v>
      </c>
      <c r="L214" s="12" t="s">
        <v>2306</v>
      </c>
      <c r="M214" s="12" t="s">
        <v>2306</v>
      </c>
      <c r="N214" s="12" t="s">
        <v>2306</v>
      </c>
      <c r="O214" s="12" t="s">
        <v>2306</v>
      </c>
      <c r="P214" s="12" t="s">
        <v>2306</v>
      </c>
      <c r="Q214" s="12" t="s">
        <v>2306</v>
      </c>
      <c r="R214" s="12" t="s">
        <v>2306</v>
      </c>
      <c r="S214" s="12" t="s">
        <v>2306</v>
      </c>
      <c r="T214" s="12" t="s">
        <v>2306</v>
      </c>
      <c r="U214" s="12" t="s">
        <v>2306</v>
      </c>
      <c r="V214" s="12" t="s">
        <v>2306</v>
      </c>
      <c r="W214" s="12" t="s">
        <v>2306</v>
      </c>
      <c r="X214" s="12" t="s">
        <v>2306</v>
      </c>
      <c r="Y214" s="12" t="s">
        <v>2306</v>
      </c>
      <c r="Z214" s="12" t="s">
        <v>2306</v>
      </c>
      <c r="AA214" s="12" t="s">
        <v>2306</v>
      </c>
      <c r="AB214" s="12" t="s">
        <v>2306</v>
      </c>
      <c r="AC214" s="12" t="s">
        <v>2306</v>
      </c>
      <c r="AD214" s="12" t="s">
        <v>2306</v>
      </c>
      <c r="AE214" s="12" t="s">
        <v>2306</v>
      </c>
      <c r="AF214" s="12" t="s">
        <v>2306</v>
      </c>
      <c r="AG214" s="12" t="s">
        <v>2306</v>
      </c>
      <c r="AH214" s="12" t="s">
        <v>2306</v>
      </c>
      <c r="AI214" s="12" t="s">
        <v>2306</v>
      </c>
      <c r="AJ214" s="12" t="s">
        <v>2306</v>
      </c>
      <c r="AK214" s="12" t="s">
        <v>2306</v>
      </c>
      <c r="AL214" s="12" t="s">
        <v>2306</v>
      </c>
      <c r="AM214" s="12" t="s">
        <v>2306</v>
      </c>
      <c r="AN214" s="12" t="s">
        <v>2306</v>
      </c>
      <c r="AO214" s="12" t="s">
        <v>2306</v>
      </c>
      <c r="AP214" s="12" t="s">
        <v>2306</v>
      </c>
      <c r="AQ214" s="12" t="s">
        <v>2306</v>
      </c>
      <c r="AR214" s="12" t="s">
        <v>2306</v>
      </c>
      <c r="AS214" s="12" t="s">
        <v>2306</v>
      </c>
      <c r="AT214" s="12" t="s">
        <v>2306</v>
      </c>
      <c r="AU214" s="12" t="s">
        <v>2306</v>
      </c>
      <c r="AV214" s="9">
        <v>24523483.2</v>
      </c>
      <c r="AW214" s="12" t="s">
        <v>2306</v>
      </c>
      <c r="AX214" s="12" t="s">
        <v>2306</v>
      </c>
      <c r="AY214" s="12" t="s">
        <v>2306</v>
      </c>
      <c r="AZ214" s="9">
        <v>24523483.2</v>
      </c>
      <c r="BA214" s="12" t="s">
        <v>2306</v>
      </c>
      <c r="BB214" s="12" t="s">
        <v>2306</v>
      </c>
      <c r="BC214" s="12" t="s">
        <v>2306</v>
      </c>
      <c r="BD214" s="12" t="s">
        <v>2306</v>
      </c>
      <c r="BE214" s="12" t="s">
        <v>2306</v>
      </c>
      <c r="BF214" s="12" t="s">
        <v>2306</v>
      </c>
      <c r="BG214" s="12" t="s">
        <v>2306</v>
      </c>
      <c r="BH214" s="12" t="s">
        <v>2306</v>
      </c>
      <c r="BI214" s="12" t="s">
        <v>2306</v>
      </c>
      <c r="BJ214" s="12" t="s">
        <v>2306</v>
      </c>
      <c r="BK214" s="12" t="s">
        <v>2306</v>
      </c>
      <c r="BL214" s="12" t="s">
        <v>2306</v>
      </c>
      <c r="BM214" s="12" t="s">
        <v>2306</v>
      </c>
      <c r="BN214" s="12" t="s">
        <v>2306</v>
      </c>
      <c r="BO214" s="12" t="s">
        <v>2306</v>
      </c>
      <c r="BP214" s="12" t="s">
        <v>2306</v>
      </c>
      <c r="BQ214" s="12" t="s">
        <v>2306</v>
      </c>
      <c r="BR214" s="12" t="s">
        <v>2306</v>
      </c>
      <c r="BS214" s="12" t="s">
        <v>2306</v>
      </c>
      <c r="BT214" s="12" t="s">
        <v>2306</v>
      </c>
      <c r="BU214" s="12" t="s">
        <v>2306</v>
      </c>
      <c r="BV214" s="12" t="s">
        <v>2306</v>
      </c>
      <c r="BW214" s="12" t="s">
        <v>2306</v>
      </c>
      <c r="BX214" s="12" t="s">
        <v>2306</v>
      </c>
      <c r="BY214" s="12" t="s">
        <v>2306</v>
      </c>
      <c r="BZ214" s="12" t="s">
        <v>2306</v>
      </c>
      <c r="CA214" s="12" t="s">
        <v>2306</v>
      </c>
      <c r="CB214" s="12" t="s">
        <v>2306</v>
      </c>
      <c r="CC214" s="12" t="s">
        <v>2306</v>
      </c>
      <c r="CD214" s="12" t="s">
        <v>2306</v>
      </c>
      <c r="CE214" s="12" t="s">
        <v>2306</v>
      </c>
      <c r="CF214" s="12" t="s">
        <v>2306</v>
      </c>
      <c r="CG214" s="12" t="s">
        <v>2306</v>
      </c>
      <c r="CH214" s="12" t="s">
        <v>2306</v>
      </c>
      <c r="CI214" s="12" t="s">
        <v>2306</v>
      </c>
      <c r="CJ214" s="12" t="s">
        <v>2306</v>
      </c>
      <c r="CK214" s="12" t="s">
        <v>2306</v>
      </c>
      <c r="CL214" s="12" t="s">
        <v>2306</v>
      </c>
      <c r="CM214" s="12" t="s">
        <v>2306</v>
      </c>
      <c r="CN214" s="12" t="s">
        <v>2306</v>
      </c>
      <c r="CO214" s="12" t="s">
        <v>2306</v>
      </c>
      <c r="CP214" s="12" t="s">
        <v>2306</v>
      </c>
      <c r="CQ214" s="12" t="s">
        <v>2306</v>
      </c>
      <c r="CR214" s="12" t="s">
        <v>2306</v>
      </c>
      <c r="CS214" s="12" t="s">
        <v>2306</v>
      </c>
      <c r="CT214" s="12" t="s">
        <v>2306</v>
      </c>
      <c r="CU214" s="12" t="s">
        <v>2306</v>
      </c>
      <c r="CV214" s="12" t="s">
        <v>2306</v>
      </c>
      <c r="CW214" s="12" t="s">
        <v>2306</v>
      </c>
      <c r="CX214" s="12" t="s">
        <v>2306</v>
      </c>
      <c r="CY214" s="12" t="s">
        <v>2306</v>
      </c>
      <c r="CZ214" s="12" t="s">
        <v>2306</v>
      </c>
      <c r="DA214" s="12" t="s">
        <v>2306</v>
      </c>
      <c r="DB214" s="12" t="s">
        <v>2306</v>
      </c>
      <c r="DC214" s="12" t="s">
        <v>2306</v>
      </c>
      <c r="DD214" s="12" t="s">
        <v>2306</v>
      </c>
      <c r="DE214" s="12" t="s">
        <v>2306</v>
      </c>
      <c r="DF214" s="12" t="s">
        <v>2306</v>
      </c>
      <c r="DG214" s="12" t="s">
        <v>2306</v>
      </c>
      <c r="DH214" s="12" t="s">
        <v>2306</v>
      </c>
      <c r="DI214" s="12" t="s">
        <v>2306</v>
      </c>
      <c r="DJ214" s="17" t="s">
        <v>2306</v>
      </c>
    </row>
    <row r="215" s="1" customFormat="1" ht="15.4" customHeight="1" spans="1:114">
      <c r="A215" s="10" t="s">
        <v>3145</v>
      </c>
      <c r="B215" s="11"/>
      <c r="C215" s="11"/>
      <c r="D215" s="11" t="s">
        <v>3146</v>
      </c>
      <c r="E215" s="9">
        <v>34583.02</v>
      </c>
      <c r="F215" s="12" t="s">
        <v>2306</v>
      </c>
      <c r="G215" s="12" t="s">
        <v>2306</v>
      </c>
      <c r="H215" s="12" t="s">
        <v>2306</v>
      </c>
      <c r="I215" s="12" t="s">
        <v>2306</v>
      </c>
      <c r="J215" s="12" t="s">
        <v>2306</v>
      </c>
      <c r="K215" s="12" t="s">
        <v>2306</v>
      </c>
      <c r="L215" s="12" t="s">
        <v>2306</v>
      </c>
      <c r="M215" s="12" t="s">
        <v>2306</v>
      </c>
      <c r="N215" s="12" t="s">
        <v>2306</v>
      </c>
      <c r="O215" s="12" t="s">
        <v>2306</v>
      </c>
      <c r="P215" s="12" t="s">
        <v>2306</v>
      </c>
      <c r="Q215" s="12" t="s">
        <v>2306</v>
      </c>
      <c r="R215" s="12" t="s">
        <v>2306</v>
      </c>
      <c r="S215" s="12" t="s">
        <v>2306</v>
      </c>
      <c r="T215" s="12" t="s">
        <v>2306</v>
      </c>
      <c r="U215" s="12" t="s">
        <v>2306</v>
      </c>
      <c r="V215" s="12" t="s">
        <v>2306</v>
      </c>
      <c r="W215" s="12" t="s">
        <v>2306</v>
      </c>
      <c r="X215" s="12" t="s">
        <v>2306</v>
      </c>
      <c r="Y215" s="12" t="s">
        <v>2306</v>
      </c>
      <c r="Z215" s="12" t="s">
        <v>2306</v>
      </c>
      <c r="AA215" s="12" t="s">
        <v>2306</v>
      </c>
      <c r="AB215" s="12" t="s">
        <v>2306</v>
      </c>
      <c r="AC215" s="12" t="s">
        <v>2306</v>
      </c>
      <c r="AD215" s="12" t="s">
        <v>2306</v>
      </c>
      <c r="AE215" s="12" t="s">
        <v>2306</v>
      </c>
      <c r="AF215" s="12" t="s">
        <v>2306</v>
      </c>
      <c r="AG215" s="12" t="s">
        <v>2306</v>
      </c>
      <c r="AH215" s="12" t="s">
        <v>2306</v>
      </c>
      <c r="AI215" s="12" t="s">
        <v>2306</v>
      </c>
      <c r="AJ215" s="12" t="s">
        <v>2306</v>
      </c>
      <c r="AK215" s="12" t="s">
        <v>2306</v>
      </c>
      <c r="AL215" s="12" t="s">
        <v>2306</v>
      </c>
      <c r="AM215" s="12" t="s">
        <v>2306</v>
      </c>
      <c r="AN215" s="12" t="s">
        <v>2306</v>
      </c>
      <c r="AO215" s="12" t="s">
        <v>2306</v>
      </c>
      <c r="AP215" s="12" t="s">
        <v>2306</v>
      </c>
      <c r="AQ215" s="12" t="s">
        <v>2306</v>
      </c>
      <c r="AR215" s="12" t="s">
        <v>2306</v>
      </c>
      <c r="AS215" s="12" t="s">
        <v>2306</v>
      </c>
      <c r="AT215" s="12" t="s">
        <v>2306</v>
      </c>
      <c r="AU215" s="12" t="s">
        <v>2306</v>
      </c>
      <c r="AV215" s="9">
        <v>34583.02</v>
      </c>
      <c r="AW215" s="12" t="s">
        <v>2306</v>
      </c>
      <c r="AX215" s="12" t="s">
        <v>2306</v>
      </c>
      <c r="AY215" s="12" t="s">
        <v>2306</v>
      </c>
      <c r="AZ215" s="12" t="s">
        <v>2306</v>
      </c>
      <c r="BA215" s="12" t="s">
        <v>2306</v>
      </c>
      <c r="BB215" s="12" t="s">
        <v>2306</v>
      </c>
      <c r="BC215" s="9">
        <v>34583.02</v>
      </c>
      <c r="BD215" s="12" t="s">
        <v>2306</v>
      </c>
      <c r="BE215" s="12" t="s">
        <v>2306</v>
      </c>
      <c r="BF215" s="12" t="s">
        <v>2306</v>
      </c>
      <c r="BG215" s="12" t="s">
        <v>2306</v>
      </c>
      <c r="BH215" s="12" t="s">
        <v>2306</v>
      </c>
      <c r="BI215" s="12" t="s">
        <v>2306</v>
      </c>
      <c r="BJ215" s="12" t="s">
        <v>2306</v>
      </c>
      <c r="BK215" s="12" t="s">
        <v>2306</v>
      </c>
      <c r="BL215" s="12" t="s">
        <v>2306</v>
      </c>
      <c r="BM215" s="12" t="s">
        <v>2306</v>
      </c>
      <c r="BN215" s="12" t="s">
        <v>2306</v>
      </c>
      <c r="BO215" s="12" t="s">
        <v>2306</v>
      </c>
      <c r="BP215" s="12" t="s">
        <v>2306</v>
      </c>
      <c r="BQ215" s="12" t="s">
        <v>2306</v>
      </c>
      <c r="BR215" s="12" t="s">
        <v>2306</v>
      </c>
      <c r="BS215" s="12" t="s">
        <v>2306</v>
      </c>
      <c r="BT215" s="12" t="s">
        <v>2306</v>
      </c>
      <c r="BU215" s="12" t="s">
        <v>2306</v>
      </c>
      <c r="BV215" s="12" t="s">
        <v>2306</v>
      </c>
      <c r="BW215" s="12" t="s">
        <v>2306</v>
      </c>
      <c r="BX215" s="12" t="s">
        <v>2306</v>
      </c>
      <c r="BY215" s="12" t="s">
        <v>2306</v>
      </c>
      <c r="BZ215" s="12" t="s">
        <v>2306</v>
      </c>
      <c r="CA215" s="12" t="s">
        <v>2306</v>
      </c>
      <c r="CB215" s="12" t="s">
        <v>2306</v>
      </c>
      <c r="CC215" s="12" t="s">
        <v>2306</v>
      </c>
      <c r="CD215" s="12" t="s">
        <v>2306</v>
      </c>
      <c r="CE215" s="12" t="s">
        <v>2306</v>
      </c>
      <c r="CF215" s="12" t="s">
        <v>2306</v>
      </c>
      <c r="CG215" s="12" t="s">
        <v>2306</v>
      </c>
      <c r="CH215" s="12" t="s">
        <v>2306</v>
      </c>
      <c r="CI215" s="12" t="s">
        <v>2306</v>
      </c>
      <c r="CJ215" s="12" t="s">
        <v>2306</v>
      </c>
      <c r="CK215" s="12" t="s">
        <v>2306</v>
      </c>
      <c r="CL215" s="12" t="s">
        <v>2306</v>
      </c>
      <c r="CM215" s="12" t="s">
        <v>2306</v>
      </c>
      <c r="CN215" s="12" t="s">
        <v>2306</v>
      </c>
      <c r="CO215" s="12" t="s">
        <v>2306</v>
      </c>
      <c r="CP215" s="12" t="s">
        <v>2306</v>
      </c>
      <c r="CQ215" s="12" t="s">
        <v>2306</v>
      </c>
      <c r="CR215" s="12" t="s">
        <v>2306</v>
      </c>
      <c r="CS215" s="12" t="s">
        <v>2306</v>
      </c>
      <c r="CT215" s="12" t="s">
        <v>2306</v>
      </c>
      <c r="CU215" s="12" t="s">
        <v>2306</v>
      </c>
      <c r="CV215" s="12" t="s">
        <v>2306</v>
      </c>
      <c r="CW215" s="12" t="s">
        <v>2306</v>
      </c>
      <c r="CX215" s="12" t="s">
        <v>2306</v>
      </c>
      <c r="CY215" s="12" t="s">
        <v>2306</v>
      </c>
      <c r="CZ215" s="12" t="s">
        <v>2306</v>
      </c>
      <c r="DA215" s="12" t="s">
        <v>2306</v>
      </c>
      <c r="DB215" s="12" t="s">
        <v>2306</v>
      </c>
      <c r="DC215" s="12" t="s">
        <v>2306</v>
      </c>
      <c r="DD215" s="12" t="s">
        <v>2306</v>
      </c>
      <c r="DE215" s="12" t="s">
        <v>2306</v>
      </c>
      <c r="DF215" s="12" t="s">
        <v>2306</v>
      </c>
      <c r="DG215" s="12" t="s">
        <v>2306</v>
      </c>
      <c r="DH215" s="12" t="s">
        <v>2306</v>
      </c>
      <c r="DI215" s="12" t="s">
        <v>2306</v>
      </c>
      <c r="DJ215" s="17" t="s">
        <v>2306</v>
      </c>
    </row>
    <row r="216" s="1" customFormat="1" ht="15.4" customHeight="1" spans="1:114">
      <c r="A216" s="10" t="s">
        <v>3147</v>
      </c>
      <c r="B216" s="11"/>
      <c r="C216" s="11"/>
      <c r="D216" s="11" t="s">
        <v>3148</v>
      </c>
      <c r="E216" s="9">
        <v>7351253.4</v>
      </c>
      <c r="F216" s="12" t="s">
        <v>2306</v>
      </c>
      <c r="G216" s="12" t="s">
        <v>2306</v>
      </c>
      <c r="H216" s="12" t="s">
        <v>2306</v>
      </c>
      <c r="I216" s="12" t="s">
        <v>2306</v>
      </c>
      <c r="J216" s="12" t="s">
        <v>2306</v>
      </c>
      <c r="K216" s="12" t="s">
        <v>2306</v>
      </c>
      <c r="L216" s="12" t="s">
        <v>2306</v>
      </c>
      <c r="M216" s="12" t="s">
        <v>2306</v>
      </c>
      <c r="N216" s="12" t="s">
        <v>2306</v>
      </c>
      <c r="O216" s="12" t="s">
        <v>2306</v>
      </c>
      <c r="P216" s="12" t="s">
        <v>2306</v>
      </c>
      <c r="Q216" s="12" t="s">
        <v>2306</v>
      </c>
      <c r="R216" s="12" t="s">
        <v>2306</v>
      </c>
      <c r="S216" s="12" t="s">
        <v>2306</v>
      </c>
      <c r="T216" s="12" t="s">
        <v>2306</v>
      </c>
      <c r="U216" s="12" t="s">
        <v>2306</v>
      </c>
      <c r="V216" s="12" t="s">
        <v>2306</v>
      </c>
      <c r="W216" s="12" t="s">
        <v>2306</v>
      </c>
      <c r="X216" s="12" t="s">
        <v>2306</v>
      </c>
      <c r="Y216" s="12" t="s">
        <v>2306</v>
      </c>
      <c r="Z216" s="12" t="s">
        <v>2306</v>
      </c>
      <c r="AA216" s="12" t="s">
        <v>2306</v>
      </c>
      <c r="AB216" s="12" t="s">
        <v>2306</v>
      </c>
      <c r="AC216" s="12" t="s">
        <v>2306</v>
      </c>
      <c r="AD216" s="12" t="s">
        <v>2306</v>
      </c>
      <c r="AE216" s="12" t="s">
        <v>2306</v>
      </c>
      <c r="AF216" s="12" t="s">
        <v>2306</v>
      </c>
      <c r="AG216" s="12" t="s">
        <v>2306</v>
      </c>
      <c r="AH216" s="12" t="s">
        <v>2306</v>
      </c>
      <c r="AI216" s="12" t="s">
        <v>2306</v>
      </c>
      <c r="AJ216" s="12" t="s">
        <v>2306</v>
      </c>
      <c r="AK216" s="12" t="s">
        <v>2306</v>
      </c>
      <c r="AL216" s="12" t="s">
        <v>2306</v>
      </c>
      <c r="AM216" s="12" t="s">
        <v>2306</v>
      </c>
      <c r="AN216" s="12" t="s">
        <v>2306</v>
      </c>
      <c r="AO216" s="12" t="s">
        <v>2306</v>
      </c>
      <c r="AP216" s="12" t="s">
        <v>2306</v>
      </c>
      <c r="AQ216" s="12" t="s">
        <v>2306</v>
      </c>
      <c r="AR216" s="12" t="s">
        <v>2306</v>
      </c>
      <c r="AS216" s="12" t="s">
        <v>2306</v>
      </c>
      <c r="AT216" s="12" t="s">
        <v>2306</v>
      </c>
      <c r="AU216" s="12" t="s">
        <v>2306</v>
      </c>
      <c r="AV216" s="9">
        <v>7351253.4</v>
      </c>
      <c r="AW216" s="12" t="s">
        <v>2306</v>
      </c>
      <c r="AX216" s="12" t="s">
        <v>2306</v>
      </c>
      <c r="AY216" s="12" t="s">
        <v>2306</v>
      </c>
      <c r="AZ216" s="12" t="s">
        <v>2306</v>
      </c>
      <c r="BA216" s="9">
        <v>7351253.4</v>
      </c>
      <c r="BB216" s="12" t="s">
        <v>2306</v>
      </c>
      <c r="BC216" s="12" t="s">
        <v>2306</v>
      </c>
      <c r="BD216" s="12" t="s">
        <v>2306</v>
      </c>
      <c r="BE216" s="12" t="s">
        <v>2306</v>
      </c>
      <c r="BF216" s="12" t="s">
        <v>2306</v>
      </c>
      <c r="BG216" s="12" t="s">
        <v>2306</v>
      </c>
      <c r="BH216" s="12" t="s">
        <v>2306</v>
      </c>
      <c r="BI216" s="12" t="s">
        <v>2306</v>
      </c>
      <c r="BJ216" s="12" t="s">
        <v>2306</v>
      </c>
      <c r="BK216" s="12" t="s">
        <v>2306</v>
      </c>
      <c r="BL216" s="12" t="s">
        <v>2306</v>
      </c>
      <c r="BM216" s="12" t="s">
        <v>2306</v>
      </c>
      <c r="BN216" s="12" t="s">
        <v>2306</v>
      </c>
      <c r="BO216" s="12" t="s">
        <v>2306</v>
      </c>
      <c r="BP216" s="12" t="s">
        <v>2306</v>
      </c>
      <c r="BQ216" s="12" t="s">
        <v>2306</v>
      </c>
      <c r="BR216" s="12" t="s">
        <v>2306</v>
      </c>
      <c r="BS216" s="12" t="s">
        <v>2306</v>
      </c>
      <c r="BT216" s="12" t="s">
        <v>2306</v>
      </c>
      <c r="BU216" s="12" t="s">
        <v>2306</v>
      </c>
      <c r="BV216" s="12" t="s">
        <v>2306</v>
      </c>
      <c r="BW216" s="12" t="s">
        <v>2306</v>
      </c>
      <c r="BX216" s="12" t="s">
        <v>2306</v>
      </c>
      <c r="BY216" s="12" t="s">
        <v>2306</v>
      </c>
      <c r="BZ216" s="12" t="s">
        <v>2306</v>
      </c>
      <c r="CA216" s="12" t="s">
        <v>2306</v>
      </c>
      <c r="CB216" s="12" t="s">
        <v>2306</v>
      </c>
      <c r="CC216" s="12" t="s">
        <v>2306</v>
      </c>
      <c r="CD216" s="12" t="s">
        <v>2306</v>
      </c>
      <c r="CE216" s="12" t="s">
        <v>2306</v>
      </c>
      <c r="CF216" s="12" t="s">
        <v>2306</v>
      </c>
      <c r="CG216" s="12" t="s">
        <v>2306</v>
      </c>
      <c r="CH216" s="12" t="s">
        <v>2306</v>
      </c>
      <c r="CI216" s="12" t="s">
        <v>2306</v>
      </c>
      <c r="CJ216" s="12" t="s">
        <v>2306</v>
      </c>
      <c r="CK216" s="12" t="s">
        <v>2306</v>
      </c>
      <c r="CL216" s="12" t="s">
        <v>2306</v>
      </c>
      <c r="CM216" s="12" t="s">
        <v>2306</v>
      </c>
      <c r="CN216" s="12" t="s">
        <v>2306</v>
      </c>
      <c r="CO216" s="12" t="s">
        <v>2306</v>
      </c>
      <c r="CP216" s="12" t="s">
        <v>2306</v>
      </c>
      <c r="CQ216" s="12" t="s">
        <v>2306</v>
      </c>
      <c r="CR216" s="12" t="s">
        <v>2306</v>
      </c>
      <c r="CS216" s="12" t="s">
        <v>2306</v>
      </c>
      <c r="CT216" s="12" t="s">
        <v>2306</v>
      </c>
      <c r="CU216" s="12" t="s">
        <v>2306</v>
      </c>
      <c r="CV216" s="12" t="s">
        <v>2306</v>
      </c>
      <c r="CW216" s="12" t="s">
        <v>2306</v>
      </c>
      <c r="CX216" s="12" t="s">
        <v>2306</v>
      </c>
      <c r="CY216" s="12" t="s">
        <v>2306</v>
      </c>
      <c r="CZ216" s="12" t="s">
        <v>2306</v>
      </c>
      <c r="DA216" s="12" t="s">
        <v>2306</v>
      </c>
      <c r="DB216" s="12" t="s">
        <v>2306</v>
      </c>
      <c r="DC216" s="12" t="s">
        <v>2306</v>
      </c>
      <c r="DD216" s="12" t="s">
        <v>2306</v>
      </c>
      <c r="DE216" s="12" t="s">
        <v>2306</v>
      </c>
      <c r="DF216" s="12" t="s">
        <v>2306</v>
      </c>
      <c r="DG216" s="12" t="s">
        <v>2306</v>
      </c>
      <c r="DH216" s="12" t="s">
        <v>2306</v>
      </c>
      <c r="DI216" s="12" t="s">
        <v>2306</v>
      </c>
      <c r="DJ216" s="17" t="s">
        <v>2306</v>
      </c>
    </row>
    <row r="217" s="1" customFormat="1" ht="15.4" customHeight="1" spans="1:114">
      <c r="A217" s="10" t="s">
        <v>3149</v>
      </c>
      <c r="B217" s="11"/>
      <c r="C217" s="11"/>
      <c r="D217" s="11" t="s">
        <v>3150</v>
      </c>
      <c r="E217" s="9">
        <v>72280905.7</v>
      </c>
      <c r="F217" s="12" t="s">
        <v>2306</v>
      </c>
      <c r="G217" s="12" t="s">
        <v>2306</v>
      </c>
      <c r="H217" s="12" t="s">
        <v>2306</v>
      </c>
      <c r="I217" s="12" t="s">
        <v>2306</v>
      </c>
      <c r="J217" s="12" t="s">
        <v>2306</v>
      </c>
      <c r="K217" s="12" t="s">
        <v>2306</v>
      </c>
      <c r="L217" s="12" t="s">
        <v>2306</v>
      </c>
      <c r="M217" s="12" t="s">
        <v>2306</v>
      </c>
      <c r="N217" s="12" t="s">
        <v>2306</v>
      </c>
      <c r="O217" s="12" t="s">
        <v>2306</v>
      </c>
      <c r="P217" s="12" t="s">
        <v>2306</v>
      </c>
      <c r="Q217" s="12" t="s">
        <v>2306</v>
      </c>
      <c r="R217" s="12" t="s">
        <v>2306</v>
      </c>
      <c r="S217" s="12" t="s">
        <v>2306</v>
      </c>
      <c r="T217" s="12" t="s">
        <v>2306</v>
      </c>
      <c r="U217" s="12" t="s">
        <v>2306</v>
      </c>
      <c r="V217" s="12" t="s">
        <v>2306</v>
      </c>
      <c r="W217" s="12" t="s">
        <v>2306</v>
      </c>
      <c r="X217" s="12" t="s">
        <v>2306</v>
      </c>
      <c r="Y217" s="12" t="s">
        <v>2306</v>
      </c>
      <c r="Z217" s="12" t="s">
        <v>2306</v>
      </c>
      <c r="AA217" s="12" t="s">
        <v>2306</v>
      </c>
      <c r="AB217" s="12" t="s">
        <v>2306</v>
      </c>
      <c r="AC217" s="12" t="s">
        <v>2306</v>
      </c>
      <c r="AD217" s="12" t="s">
        <v>2306</v>
      </c>
      <c r="AE217" s="12" t="s">
        <v>2306</v>
      </c>
      <c r="AF217" s="12" t="s">
        <v>2306</v>
      </c>
      <c r="AG217" s="12" t="s">
        <v>2306</v>
      </c>
      <c r="AH217" s="12" t="s">
        <v>2306</v>
      </c>
      <c r="AI217" s="12" t="s">
        <v>2306</v>
      </c>
      <c r="AJ217" s="12" t="s">
        <v>2306</v>
      </c>
      <c r="AK217" s="12" t="s">
        <v>2306</v>
      </c>
      <c r="AL217" s="12" t="s">
        <v>2306</v>
      </c>
      <c r="AM217" s="12" t="s">
        <v>2306</v>
      </c>
      <c r="AN217" s="12" t="s">
        <v>2306</v>
      </c>
      <c r="AO217" s="12" t="s">
        <v>2306</v>
      </c>
      <c r="AP217" s="12" t="s">
        <v>2306</v>
      </c>
      <c r="AQ217" s="12" t="s">
        <v>2306</v>
      </c>
      <c r="AR217" s="12" t="s">
        <v>2306</v>
      </c>
      <c r="AS217" s="12" t="s">
        <v>2306</v>
      </c>
      <c r="AT217" s="12" t="s">
        <v>2306</v>
      </c>
      <c r="AU217" s="12" t="s">
        <v>2306</v>
      </c>
      <c r="AV217" s="9">
        <v>72280905.7</v>
      </c>
      <c r="AW217" s="12" t="s">
        <v>2306</v>
      </c>
      <c r="AX217" s="12" t="s">
        <v>2306</v>
      </c>
      <c r="AY217" s="12" t="s">
        <v>2306</v>
      </c>
      <c r="AZ217" s="12" t="s">
        <v>2306</v>
      </c>
      <c r="BA217" s="9">
        <v>72260905.7</v>
      </c>
      <c r="BB217" s="12" t="s">
        <v>2306</v>
      </c>
      <c r="BC217" s="12" t="s">
        <v>2306</v>
      </c>
      <c r="BD217" s="12" t="s">
        <v>2306</v>
      </c>
      <c r="BE217" s="12" t="s">
        <v>2306</v>
      </c>
      <c r="BF217" s="12" t="s">
        <v>2306</v>
      </c>
      <c r="BG217" s="12" t="s">
        <v>2306</v>
      </c>
      <c r="BH217" s="9">
        <v>20000</v>
      </c>
      <c r="BI217" s="12" t="s">
        <v>2306</v>
      </c>
      <c r="BJ217" s="12" t="s">
        <v>2306</v>
      </c>
      <c r="BK217" s="12" t="s">
        <v>2306</v>
      </c>
      <c r="BL217" s="12" t="s">
        <v>2306</v>
      </c>
      <c r="BM217" s="12" t="s">
        <v>2306</v>
      </c>
      <c r="BN217" s="12" t="s">
        <v>2306</v>
      </c>
      <c r="BO217" s="12" t="s">
        <v>2306</v>
      </c>
      <c r="BP217" s="12" t="s">
        <v>2306</v>
      </c>
      <c r="BQ217" s="12" t="s">
        <v>2306</v>
      </c>
      <c r="BR217" s="12" t="s">
        <v>2306</v>
      </c>
      <c r="BS217" s="12" t="s">
        <v>2306</v>
      </c>
      <c r="BT217" s="12" t="s">
        <v>2306</v>
      </c>
      <c r="BU217" s="12" t="s">
        <v>2306</v>
      </c>
      <c r="BV217" s="12" t="s">
        <v>2306</v>
      </c>
      <c r="BW217" s="12" t="s">
        <v>2306</v>
      </c>
      <c r="BX217" s="12" t="s">
        <v>2306</v>
      </c>
      <c r="BY217" s="12" t="s">
        <v>2306</v>
      </c>
      <c r="BZ217" s="12" t="s">
        <v>2306</v>
      </c>
      <c r="CA217" s="12" t="s">
        <v>2306</v>
      </c>
      <c r="CB217" s="12" t="s">
        <v>2306</v>
      </c>
      <c r="CC217" s="12" t="s">
        <v>2306</v>
      </c>
      <c r="CD217" s="12" t="s">
        <v>2306</v>
      </c>
      <c r="CE217" s="12" t="s">
        <v>2306</v>
      </c>
      <c r="CF217" s="12" t="s">
        <v>2306</v>
      </c>
      <c r="CG217" s="12" t="s">
        <v>2306</v>
      </c>
      <c r="CH217" s="12" t="s">
        <v>2306</v>
      </c>
      <c r="CI217" s="12" t="s">
        <v>2306</v>
      </c>
      <c r="CJ217" s="12" t="s">
        <v>2306</v>
      </c>
      <c r="CK217" s="12" t="s">
        <v>2306</v>
      </c>
      <c r="CL217" s="12" t="s">
        <v>2306</v>
      </c>
      <c r="CM217" s="12" t="s">
        <v>2306</v>
      </c>
      <c r="CN217" s="12" t="s">
        <v>2306</v>
      </c>
      <c r="CO217" s="12" t="s">
        <v>2306</v>
      </c>
      <c r="CP217" s="12" t="s">
        <v>2306</v>
      </c>
      <c r="CQ217" s="12" t="s">
        <v>2306</v>
      </c>
      <c r="CR217" s="12" t="s">
        <v>2306</v>
      </c>
      <c r="CS217" s="12" t="s">
        <v>2306</v>
      </c>
      <c r="CT217" s="12" t="s">
        <v>2306</v>
      </c>
      <c r="CU217" s="12" t="s">
        <v>2306</v>
      </c>
      <c r="CV217" s="12" t="s">
        <v>2306</v>
      </c>
      <c r="CW217" s="12" t="s">
        <v>2306</v>
      </c>
      <c r="CX217" s="12" t="s">
        <v>2306</v>
      </c>
      <c r="CY217" s="12" t="s">
        <v>2306</v>
      </c>
      <c r="CZ217" s="12" t="s">
        <v>2306</v>
      </c>
      <c r="DA217" s="12" t="s">
        <v>2306</v>
      </c>
      <c r="DB217" s="12" t="s">
        <v>2306</v>
      </c>
      <c r="DC217" s="12" t="s">
        <v>2306</v>
      </c>
      <c r="DD217" s="12" t="s">
        <v>2306</v>
      </c>
      <c r="DE217" s="12" t="s">
        <v>2306</v>
      </c>
      <c r="DF217" s="12" t="s">
        <v>2306</v>
      </c>
      <c r="DG217" s="12" t="s">
        <v>2306</v>
      </c>
      <c r="DH217" s="12" t="s">
        <v>2306</v>
      </c>
      <c r="DI217" s="12" t="s">
        <v>2306</v>
      </c>
      <c r="DJ217" s="17" t="s">
        <v>2306</v>
      </c>
    </row>
    <row r="218" s="1" customFormat="1" ht="15.4" customHeight="1" spans="1:114">
      <c r="A218" s="10" t="s">
        <v>3151</v>
      </c>
      <c r="B218" s="11"/>
      <c r="C218" s="11"/>
      <c r="D218" s="11" t="s">
        <v>3152</v>
      </c>
      <c r="E218" s="9">
        <v>7171172.08</v>
      </c>
      <c r="F218" s="9">
        <v>468129.98</v>
      </c>
      <c r="G218" s="9">
        <v>64979.31</v>
      </c>
      <c r="H218" s="9">
        <v>329966.82</v>
      </c>
      <c r="I218" s="12" t="s">
        <v>2306</v>
      </c>
      <c r="J218" s="12" t="s">
        <v>2306</v>
      </c>
      <c r="K218" s="12" t="s">
        <v>2306</v>
      </c>
      <c r="L218" s="9">
        <v>5762.4</v>
      </c>
      <c r="M218" s="9">
        <v>2030.96</v>
      </c>
      <c r="N218" s="9">
        <v>5817.6</v>
      </c>
      <c r="O218" s="12" t="s">
        <v>2306</v>
      </c>
      <c r="P218" s="9">
        <v>40963.77</v>
      </c>
      <c r="Q218" s="9">
        <v>18609.12</v>
      </c>
      <c r="R218" s="12" t="s">
        <v>2306</v>
      </c>
      <c r="S218" s="12" t="s">
        <v>2306</v>
      </c>
      <c r="T218" s="9">
        <v>529561.77</v>
      </c>
      <c r="U218" s="9">
        <v>39463.38</v>
      </c>
      <c r="V218" s="12" t="s">
        <v>2306</v>
      </c>
      <c r="W218" s="12" t="s">
        <v>2306</v>
      </c>
      <c r="X218" s="12" t="s">
        <v>2306</v>
      </c>
      <c r="Y218" s="9">
        <v>2000</v>
      </c>
      <c r="Z218" s="9">
        <v>1243.18</v>
      </c>
      <c r="AA218" s="9">
        <v>1000</v>
      </c>
      <c r="AB218" s="12" t="s">
        <v>2306</v>
      </c>
      <c r="AC218" s="12" t="s">
        <v>2306</v>
      </c>
      <c r="AD218" s="9">
        <v>38870</v>
      </c>
      <c r="AE218" s="12" t="s">
        <v>2306</v>
      </c>
      <c r="AF218" s="9">
        <v>6505.51</v>
      </c>
      <c r="AG218" s="9">
        <v>18900</v>
      </c>
      <c r="AH218" s="12" t="s">
        <v>2306</v>
      </c>
      <c r="AI218" s="9">
        <v>362297</v>
      </c>
      <c r="AJ218" s="12" t="s">
        <v>2306</v>
      </c>
      <c r="AK218" s="12" t="s">
        <v>2306</v>
      </c>
      <c r="AL218" s="12" t="s">
        <v>2306</v>
      </c>
      <c r="AM218" s="12" t="s">
        <v>2306</v>
      </c>
      <c r="AN218" s="12" t="s">
        <v>2306</v>
      </c>
      <c r="AO218" s="12" t="s">
        <v>2306</v>
      </c>
      <c r="AP218" s="12" t="s">
        <v>2306</v>
      </c>
      <c r="AQ218" s="9">
        <v>28100</v>
      </c>
      <c r="AR218" s="12" t="s">
        <v>2306</v>
      </c>
      <c r="AS218" s="12" t="s">
        <v>2306</v>
      </c>
      <c r="AT218" s="12" t="s">
        <v>2306</v>
      </c>
      <c r="AU218" s="9">
        <v>31182.7</v>
      </c>
      <c r="AV218" s="9">
        <v>5908100.33</v>
      </c>
      <c r="AW218" s="12" t="s">
        <v>2306</v>
      </c>
      <c r="AX218" s="12" t="s">
        <v>2306</v>
      </c>
      <c r="AY218" s="12" t="s">
        <v>2306</v>
      </c>
      <c r="AZ218" s="9">
        <v>102894</v>
      </c>
      <c r="BA218" s="9">
        <v>5086461.66</v>
      </c>
      <c r="BB218" s="9">
        <v>360.8</v>
      </c>
      <c r="BC218" s="9">
        <v>7183.87</v>
      </c>
      <c r="BD218" s="12" t="s">
        <v>2306</v>
      </c>
      <c r="BE218" s="12" t="s">
        <v>2306</v>
      </c>
      <c r="BF218" s="12" t="s">
        <v>2306</v>
      </c>
      <c r="BG218" s="12" t="s">
        <v>2306</v>
      </c>
      <c r="BH218" s="9">
        <v>711200</v>
      </c>
      <c r="BI218" s="12" t="s">
        <v>2306</v>
      </c>
      <c r="BJ218" s="12" t="s">
        <v>2306</v>
      </c>
      <c r="BK218" s="12" t="s">
        <v>2306</v>
      </c>
      <c r="BL218" s="12" t="s">
        <v>2306</v>
      </c>
      <c r="BM218" s="12" t="s">
        <v>2306</v>
      </c>
      <c r="BN218" s="9">
        <v>265380</v>
      </c>
      <c r="BO218" s="9">
        <v>265380</v>
      </c>
      <c r="BP218" s="12" t="s">
        <v>2306</v>
      </c>
      <c r="BQ218" s="12" t="s">
        <v>2306</v>
      </c>
      <c r="BR218" s="12" t="s">
        <v>2306</v>
      </c>
      <c r="BS218" s="12" t="s">
        <v>2306</v>
      </c>
      <c r="BT218" s="12" t="s">
        <v>2306</v>
      </c>
      <c r="BU218" s="12" t="s">
        <v>2306</v>
      </c>
      <c r="BV218" s="12" t="s">
        <v>2306</v>
      </c>
      <c r="BW218" s="12" t="s">
        <v>2306</v>
      </c>
      <c r="BX218" s="12" t="s">
        <v>2306</v>
      </c>
      <c r="BY218" s="12" t="s">
        <v>2306</v>
      </c>
      <c r="BZ218" s="12" t="s">
        <v>2306</v>
      </c>
      <c r="CA218" s="12" t="s">
        <v>2306</v>
      </c>
      <c r="CB218" s="12" t="s">
        <v>2306</v>
      </c>
      <c r="CC218" s="12" t="s">
        <v>2306</v>
      </c>
      <c r="CD218" s="12" t="s">
        <v>2306</v>
      </c>
      <c r="CE218" s="12" t="s">
        <v>2306</v>
      </c>
      <c r="CF218" s="12" t="s">
        <v>2306</v>
      </c>
      <c r="CG218" s="12" t="s">
        <v>2306</v>
      </c>
      <c r="CH218" s="12" t="s">
        <v>2306</v>
      </c>
      <c r="CI218" s="12" t="s">
        <v>2306</v>
      </c>
      <c r="CJ218" s="12" t="s">
        <v>2306</v>
      </c>
      <c r="CK218" s="12" t="s">
        <v>2306</v>
      </c>
      <c r="CL218" s="12" t="s">
        <v>2306</v>
      </c>
      <c r="CM218" s="12" t="s">
        <v>2306</v>
      </c>
      <c r="CN218" s="12" t="s">
        <v>2306</v>
      </c>
      <c r="CO218" s="12" t="s">
        <v>2306</v>
      </c>
      <c r="CP218" s="12" t="s">
        <v>2306</v>
      </c>
      <c r="CQ218" s="12" t="s">
        <v>2306</v>
      </c>
      <c r="CR218" s="12" t="s">
        <v>2306</v>
      </c>
      <c r="CS218" s="12" t="s">
        <v>2306</v>
      </c>
      <c r="CT218" s="12" t="s">
        <v>2306</v>
      </c>
      <c r="CU218" s="12" t="s">
        <v>2306</v>
      </c>
      <c r="CV218" s="12" t="s">
        <v>2306</v>
      </c>
      <c r="CW218" s="12" t="s">
        <v>2306</v>
      </c>
      <c r="CX218" s="12" t="s">
        <v>2306</v>
      </c>
      <c r="CY218" s="12" t="s">
        <v>2306</v>
      </c>
      <c r="CZ218" s="12" t="s">
        <v>2306</v>
      </c>
      <c r="DA218" s="12" t="s">
        <v>2306</v>
      </c>
      <c r="DB218" s="12" t="s">
        <v>2306</v>
      </c>
      <c r="DC218" s="12" t="s">
        <v>2306</v>
      </c>
      <c r="DD218" s="12" t="s">
        <v>2306</v>
      </c>
      <c r="DE218" s="12" t="s">
        <v>2306</v>
      </c>
      <c r="DF218" s="12" t="s">
        <v>2306</v>
      </c>
      <c r="DG218" s="12" t="s">
        <v>2306</v>
      </c>
      <c r="DH218" s="12" t="s">
        <v>2306</v>
      </c>
      <c r="DI218" s="12" t="s">
        <v>2306</v>
      </c>
      <c r="DJ218" s="17" t="s">
        <v>2306</v>
      </c>
    </row>
    <row r="219" s="1" customFormat="1" ht="15.4" customHeight="1" spans="1:114">
      <c r="A219" s="10" t="s">
        <v>3153</v>
      </c>
      <c r="B219" s="11"/>
      <c r="C219" s="11"/>
      <c r="D219" s="11" t="s">
        <v>3154</v>
      </c>
      <c r="E219" s="9">
        <v>711200</v>
      </c>
      <c r="F219" s="12" t="s">
        <v>2306</v>
      </c>
      <c r="G219" s="12" t="s">
        <v>2306</v>
      </c>
      <c r="H219" s="12" t="s">
        <v>2306</v>
      </c>
      <c r="I219" s="12" t="s">
        <v>2306</v>
      </c>
      <c r="J219" s="12" t="s">
        <v>2306</v>
      </c>
      <c r="K219" s="12" t="s">
        <v>2306</v>
      </c>
      <c r="L219" s="12" t="s">
        <v>2306</v>
      </c>
      <c r="M219" s="12" t="s">
        <v>2306</v>
      </c>
      <c r="N219" s="12" t="s">
        <v>2306</v>
      </c>
      <c r="O219" s="12" t="s">
        <v>2306</v>
      </c>
      <c r="P219" s="12" t="s">
        <v>2306</v>
      </c>
      <c r="Q219" s="12" t="s">
        <v>2306</v>
      </c>
      <c r="R219" s="12" t="s">
        <v>2306</v>
      </c>
      <c r="S219" s="12" t="s">
        <v>2306</v>
      </c>
      <c r="T219" s="12" t="s">
        <v>2306</v>
      </c>
      <c r="U219" s="12" t="s">
        <v>2306</v>
      </c>
      <c r="V219" s="12" t="s">
        <v>2306</v>
      </c>
      <c r="W219" s="12" t="s">
        <v>2306</v>
      </c>
      <c r="X219" s="12" t="s">
        <v>2306</v>
      </c>
      <c r="Y219" s="12" t="s">
        <v>2306</v>
      </c>
      <c r="Z219" s="12" t="s">
        <v>2306</v>
      </c>
      <c r="AA219" s="12" t="s">
        <v>2306</v>
      </c>
      <c r="AB219" s="12" t="s">
        <v>2306</v>
      </c>
      <c r="AC219" s="12" t="s">
        <v>2306</v>
      </c>
      <c r="AD219" s="12" t="s">
        <v>2306</v>
      </c>
      <c r="AE219" s="12" t="s">
        <v>2306</v>
      </c>
      <c r="AF219" s="12" t="s">
        <v>2306</v>
      </c>
      <c r="AG219" s="12" t="s">
        <v>2306</v>
      </c>
      <c r="AH219" s="12" t="s">
        <v>2306</v>
      </c>
      <c r="AI219" s="12" t="s">
        <v>2306</v>
      </c>
      <c r="AJ219" s="12" t="s">
        <v>2306</v>
      </c>
      <c r="AK219" s="12" t="s">
        <v>2306</v>
      </c>
      <c r="AL219" s="12" t="s">
        <v>2306</v>
      </c>
      <c r="AM219" s="12" t="s">
        <v>2306</v>
      </c>
      <c r="AN219" s="12" t="s">
        <v>2306</v>
      </c>
      <c r="AO219" s="12" t="s">
        <v>2306</v>
      </c>
      <c r="AP219" s="12" t="s">
        <v>2306</v>
      </c>
      <c r="AQ219" s="12" t="s">
        <v>2306</v>
      </c>
      <c r="AR219" s="12" t="s">
        <v>2306</v>
      </c>
      <c r="AS219" s="12" t="s">
        <v>2306</v>
      </c>
      <c r="AT219" s="12" t="s">
        <v>2306</v>
      </c>
      <c r="AU219" s="12" t="s">
        <v>2306</v>
      </c>
      <c r="AV219" s="9">
        <v>711200</v>
      </c>
      <c r="AW219" s="12" t="s">
        <v>2306</v>
      </c>
      <c r="AX219" s="12" t="s">
        <v>2306</v>
      </c>
      <c r="AY219" s="12" t="s">
        <v>2306</v>
      </c>
      <c r="AZ219" s="12" t="s">
        <v>2306</v>
      </c>
      <c r="BA219" s="12" t="s">
        <v>2306</v>
      </c>
      <c r="BB219" s="12" t="s">
        <v>2306</v>
      </c>
      <c r="BC219" s="12" t="s">
        <v>2306</v>
      </c>
      <c r="BD219" s="12" t="s">
        <v>2306</v>
      </c>
      <c r="BE219" s="12" t="s">
        <v>2306</v>
      </c>
      <c r="BF219" s="12" t="s">
        <v>2306</v>
      </c>
      <c r="BG219" s="12" t="s">
        <v>2306</v>
      </c>
      <c r="BH219" s="9">
        <v>711200</v>
      </c>
      <c r="BI219" s="12" t="s">
        <v>2306</v>
      </c>
      <c r="BJ219" s="12" t="s">
        <v>2306</v>
      </c>
      <c r="BK219" s="12" t="s">
        <v>2306</v>
      </c>
      <c r="BL219" s="12" t="s">
        <v>2306</v>
      </c>
      <c r="BM219" s="12" t="s">
        <v>2306</v>
      </c>
      <c r="BN219" s="12" t="s">
        <v>2306</v>
      </c>
      <c r="BO219" s="12" t="s">
        <v>2306</v>
      </c>
      <c r="BP219" s="12" t="s">
        <v>2306</v>
      </c>
      <c r="BQ219" s="12" t="s">
        <v>2306</v>
      </c>
      <c r="BR219" s="12" t="s">
        <v>2306</v>
      </c>
      <c r="BS219" s="12" t="s">
        <v>2306</v>
      </c>
      <c r="BT219" s="12" t="s">
        <v>2306</v>
      </c>
      <c r="BU219" s="12" t="s">
        <v>2306</v>
      </c>
      <c r="BV219" s="12" t="s">
        <v>2306</v>
      </c>
      <c r="BW219" s="12" t="s">
        <v>2306</v>
      </c>
      <c r="BX219" s="12" t="s">
        <v>2306</v>
      </c>
      <c r="BY219" s="12" t="s">
        <v>2306</v>
      </c>
      <c r="BZ219" s="12" t="s">
        <v>2306</v>
      </c>
      <c r="CA219" s="12" t="s">
        <v>2306</v>
      </c>
      <c r="CB219" s="12" t="s">
        <v>2306</v>
      </c>
      <c r="CC219" s="12" t="s">
        <v>2306</v>
      </c>
      <c r="CD219" s="12" t="s">
        <v>2306</v>
      </c>
      <c r="CE219" s="12" t="s">
        <v>2306</v>
      </c>
      <c r="CF219" s="12" t="s">
        <v>2306</v>
      </c>
      <c r="CG219" s="12" t="s">
        <v>2306</v>
      </c>
      <c r="CH219" s="12" t="s">
        <v>2306</v>
      </c>
      <c r="CI219" s="12" t="s">
        <v>2306</v>
      </c>
      <c r="CJ219" s="12" t="s">
        <v>2306</v>
      </c>
      <c r="CK219" s="12" t="s">
        <v>2306</v>
      </c>
      <c r="CL219" s="12" t="s">
        <v>2306</v>
      </c>
      <c r="CM219" s="12" t="s">
        <v>2306</v>
      </c>
      <c r="CN219" s="12" t="s">
        <v>2306</v>
      </c>
      <c r="CO219" s="12" t="s">
        <v>2306</v>
      </c>
      <c r="CP219" s="12" t="s">
        <v>2306</v>
      </c>
      <c r="CQ219" s="12" t="s">
        <v>2306</v>
      </c>
      <c r="CR219" s="12" t="s">
        <v>2306</v>
      </c>
      <c r="CS219" s="12" t="s">
        <v>2306</v>
      </c>
      <c r="CT219" s="12" t="s">
        <v>2306</v>
      </c>
      <c r="CU219" s="12" t="s">
        <v>2306</v>
      </c>
      <c r="CV219" s="12" t="s">
        <v>2306</v>
      </c>
      <c r="CW219" s="12" t="s">
        <v>2306</v>
      </c>
      <c r="CX219" s="12" t="s">
        <v>2306</v>
      </c>
      <c r="CY219" s="12" t="s">
        <v>2306</v>
      </c>
      <c r="CZ219" s="12" t="s">
        <v>2306</v>
      </c>
      <c r="DA219" s="12" t="s">
        <v>2306</v>
      </c>
      <c r="DB219" s="12" t="s">
        <v>2306</v>
      </c>
      <c r="DC219" s="12" t="s">
        <v>2306</v>
      </c>
      <c r="DD219" s="12" t="s">
        <v>2306</v>
      </c>
      <c r="DE219" s="12" t="s">
        <v>2306</v>
      </c>
      <c r="DF219" s="12" t="s">
        <v>2306</v>
      </c>
      <c r="DG219" s="12" t="s">
        <v>2306</v>
      </c>
      <c r="DH219" s="12" t="s">
        <v>2306</v>
      </c>
      <c r="DI219" s="12" t="s">
        <v>2306</v>
      </c>
      <c r="DJ219" s="17" t="s">
        <v>2306</v>
      </c>
    </row>
    <row r="220" s="1" customFormat="1" ht="15.4" customHeight="1" spans="1:114">
      <c r="A220" s="10" t="s">
        <v>3155</v>
      </c>
      <c r="B220" s="11"/>
      <c r="C220" s="11"/>
      <c r="D220" s="11" t="s">
        <v>3156</v>
      </c>
      <c r="E220" s="9">
        <v>142210.7</v>
      </c>
      <c r="F220" s="12" t="s">
        <v>2306</v>
      </c>
      <c r="G220" s="12" t="s">
        <v>2306</v>
      </c>
      <c r="H220" s="12" t="s">
        <v>2306</v>
      </c>
      <c r="I220" s="12" t="s">
        <v>2306</v>
      </c>
      <c r="J220" s="12" t="s">
        <v>2306</v>
      </c>
      <c r="K220" s="12" t="s">
        <v>2306</v>
      </c>
      <c r="L220" s="12" t="s">
        <v>2306</v>
      </c>
      <c r="M220" s="12" t="s">
        <v>2306</v>
      </c>
      <c r="N220" s="12" t="s">
        <v>2306</v>
      </c>
      <c r="O220" s="12" t="s">
        <v>2306</v>
      </c>
      <c r="P220" s="12" t="s">
        <v>2306</v>
      </c>
      <c r="Q220" s="12" t="s">
        <v>2306</v>
      </c>
      <c r="R220" s="12" t="s">
        <v>2306</v>
      </c>
      <c r="S220" s="12" t="s">
        <v>2306</v>
      </c>
      <c r="T220" s="12" t="s">
        <v>2306</v>
      </c>
      <c r="U220" s="12" t="s">
        <v>2306</v>
      </c>
      <c r="V220" s="12" t="s">
        <v>2306</v>
      </c>
      <c r="W220" s="12" t="s">
        <v>2306</v>
      </c>
      <c r="X220" s="12" t="s">
        <v>2306</v>
      </c>
      <c r="Y220" s="12" t="s">
        <v>2306</v>
      </c>
      <c r="Z220" s="12" t="s">
        <v>2306</v>
      </c>
      <c r="AA220" s="12" t="s">
        <v>2306</v>
      </c>
      <c r="AB220" s="12" t="s">
        <v>2306</v>
      </c>
      <c r="AC220" s="12" t="s">
        <v>2306</v>
      </c>
      <c r="AD220" s="12" t="s">
        <v>2306</v>
      </c>
      <c r="AE220" s="12" t="s">
        <v>2306</v>
      </c>
      <c r="AF220" s="12" t="s">
        <v>2306</v>
      </c>
      <c r="AG220" s="12" t="s">
        <v>2306</v>
      </c>
      <c r="AH220" s="12" t="s">
        <v>2306</v>
      </c>
      <c r="AI220" s="12" t="s">
        <v>2306</v>
      </c>
      <c r="AJ220" s="12" t="s">
        <v>2306</v>
      </c>
      <c r="AK220" s="12" t="s">
        <v>2306</v>
      </c>
      <c r="AL220" s="12" t="s">
        <v>2306</v>
      </c>
      <c r="AM220" s="12" t="s">
        <v>2306</v>
      </c>
      <c r="AN220" s="12" t="s">
        <v>2306</v>
      </c>
      <c r="AO220" s="12" t="s">
        <v>2306</v>
      </c>
      <c r="AP220" s="12" t="s">
        <v>2306</v>
      </c>
      <c r="AQ220" s="12" t="s">
        <v>2306</v>
      </c>
      <c r="AR220" s="12" t="s">
        <v>2306</v>
      </c>
      <c r="AS220" s="12" t="s">
        <v>2306</v>
      </c>
      <c r="AT220" s="12" t="s">
        <v>2306</v>
      </c>
      <c r="AU220" s="12" t="s">
        <v>2306</v>
      </c>
      <c r="AV220" s="9">
        <v>142210.7</v>
      </c>
      <c r="AW220" s="12" t="s">
        <v>2306</v>
      </c>
      <c r="AX220" s="12" t="s">
        <v>2306</v>
      </c>
      <c r="AY220" s="12" t="s">
        <v>2306</v>
      </c>
      <c r="AZ220" s="12" t="s">
        <v>2306</v>
      </c>
      <c r="BA220" s="9">
        <v>142210.7</v>
      </c>
      <c r="BB220" s="12" t="s">
        <v>2306</v>
      </c>
      <c r="BC220" s="12" t="s">
        <v>2306</v>
      </c>
      <c r="BD220" s="12" t="s">
        <v>2306</v>
      </c>
      <c r="BE220" s="12" t="s">
        <v>2306</v>
      </c>
      <c r="BF220" s="12" t="s">
        <v>2306</v>
      </c>
      <c r="BG220" s="12" t="s">
        <v>2306</v>
      </c>
      <c r="BH220" s="12" t="s">
        <v>2306</v>
      </c>
      <c r="BI220" s="12" t="s">
        <v>2306</v>
      </c>
      <c r="BJ220" s="12" t="s">
        <v>2306</v>
      </c>
      <c r="BK220" s="12" t="s">
        <v>2306</v>
      </c>
      <c r="BL220" s="12" t="s">
        <v>2306</v>
      </c>
      <c r="BM220" s="12" t="s">
        <v>2306</v>
      </c>
      <c r="BN220" s="12" t="s">
        <v>2306</v>
      </c>
      <c r="BO220" s="12" t="s">
        <v>2306</v>
      </c>
      <c r="BP220" s="12" t="s">
        <v>2306</v>
      </c>
      <c r="BQ220" s="12" t="s">
        <v>2306</v>
      </c>
      <c r="BR220" s="12" t="s">
        <v>2306</v>
      </c>
      <c r="BS220" s="12" t="s">
        <v>2306</v>
      </c>
      <c r="BT220" s="12" t="s">
        <v>2306</v>
      </c>
      <c r="BU220" s="12" t="s">
        <v>2306</v>
      </c>
      <c r="BV220" s="12" t="s">
        <v>2306</v>
      </c>
      <c r="BW220" s="12" t="s">
        <v>2306</v>
      </c>
      <c r="BX220" s="12" t="s">
        <v>2306</v>
      </c>
      <c r="BY220" s="12" t="s">
        <v>2306</v>
      </c>
      <c r="BZ220" s="12" t="s">
        <v>2306</v>
      </c>
      <c r="CA220" s="12" t="s">
        <v>2306</v>
      </c>
      <c r="CB220" s="12" t="s">
        <v>2306</v>
      </c>
      <c r="CC220" s="12" t="s">
        <v>2306</v>
      </c>
      <c r="CD220" s="12" t="s">
        <v>2306</v>
      </c>
      <c r="CE220" s="12" t="s">
        <v>2306</v>
      </c>
      <c r="CF220" s="12" t="s">
        <v>2306</v>
      </c>
      <c r="CG220" s="12" t="s">
        <v>2306</v>
      </c>
      <c r="CH220" s="12" t="s">
        <v>2306</v>
      </c>
      <c r="CI220" s="12" t="s">
        <v>2306</v>
      </c>
      <c r="CJ220" s="12" t="s">
        <v>2306</v>
      </c>
      <c r="CK220" s="12" t="s">
        <v>2306</v>
      </c>
      <c r="CL220" s="12" t="s">
        <v>2306</v>
      </c>
      <c r="CM220" s="12" t="s">
        <v>2306</v>
      </c>
      <c r="CN220" s="12" t="s">
        <v>2306</v>
      </c>
      <c r="CO220" s="12" t="s">
        <v>2306</v>
      </c>
      <c r="CP220" s="12" t="s">
        <v>2306</v>
      </c>
      <c r="CQ220" s="12" t="s">
        <v>2306</v>
      </c>
      <c r="CR220" s="12" t="s">
        <v>2306</v>
      </c>
      <c r="CS220" s="12" t="s">
        <v>2306</v>
      </c>
      <c r="CT220" s="12" t="s">
        <v>2306</v>
      </c>
      <c r="CU220" s="12" t="s">
        <v>2306</v>
      </c>
      <c r="CV220" s="12" t="s">
        <v>2306</v>
      </c>
      <c r="CW220" s="12" t="s">
        <v>2306</v>
      </c>
      <c r="CX220" s="12" t="s">
        <v>2306</v>
      </c>
      <c r="CY220" s="12" t="s">
        <v>2306</v>
      </c>
      <c r="CZ220" s="12" t="s">
        <v>2306</v>
      </c>
      <c r="DA220" s="12" t="s">
        <v>2306</v>
      </c>
      <c r="DB220" s="12" t="s">
        <v>2306</v>
      </c>
      <c r="DC220" s="12" t="s">
        <v>2306</v>
      </c>
      <c r="DD220" s="12" t="s">
        <v>2306</v>
      </c>
      <c r="DE220" s="12" t="s">
        <v>2306</v>
      </c>
      <c r="DF220" s="12" t="s">
        <v>2306</v>
      </c>
      <c r="DG220" s="12" t="s">
        <v>2306</v>
      </c>
      <c r="DH220" s="12" t="s">
        <v>2306</v>
      </c>
      <c r="DI220" s="12" t="s">
        <v>2306</v>
      </c>
      <c r="DJ220" s="17" t="s">
        <v>2306</v>
      </c>
    </row>
    <row r="221" s="1" customFormat="1" ht="15.4" customHeight="1" spans="1:114">
      <c r="A221" s="10" t="s">
        <v>3157</v>
      </c>
      <c r="B221" s="11"/>
      <c r="C221" s="11"/>
      <c r="D221" s="11" t="s">
        <v>3158</v>
      </c>
      <c r="E221" s="9">
        <v>3723387.24</v>
      </c>
      <c r="F221" s="9">
        <v>460946.11</v>
      </c>
      <c r="G221" s="9">
        <v>64979.31</v>
      </c>
      <c r="H221" s="9">
        <v>329966.82</v>
      </c>
      <c r="I221" s="12" t="s">
        <v>2306</v>
      </c>
      <c r="J221" s="12" t="s">
        <v>2306</v>
      </c>
      <c r="K221" s="12" t="s">
        <v>2306</v>
      </c>
      <c r="L221" s="9">
        <v>5762.4</v>
      </c>
      <c r="M221" s="9">
        <v>2030.96</v>
      </c>
      <c r="N221" s="9">
        <v>5817.6</v>
      </c>
      <c r="O221" s="12" t="s">
        <v>2306</v>
      </c>
      <c r="P221" s="9">
        <v>33779.9</v>
      </c>
      <c r="Q221" s="9">
        <v>18609.12</v>
      </c>
      <c r="R221" s="12" t="s">
        <v>2306</v>
      </c>
      <c r="S221" s="12" t="s">
        <v>2306</v>
      </c>
      <c r="T221" s="9">
        <v>217061.77</v>
      </c>
      <c r="U221" s="9">
        <v>39463.38</v>
      </c>
      <c r="V221" s="12" t="s">
        <v>2306</v>
      </c>
      <c r="W221" s="12" t="s">
        <v>2306</v>
      </c>
      <c r="X221" s="12" t="s">
        <v>2306</v>
      </c>
      <c r="Y221" s="9">
        <v>2000</v>
      </c>
      <c r="Z221" s="9">
        <v>1243.18</v>
      </c>
      <c r="AA221" s="9">
        <v>1000</v>
      </c>
      <c r="AB221" s="12" t="s">
        <v>2306</v>
      </c>
      <c r="AC221" s="12" t="s">
        <v>2306</v>
      </c>
      <c r="AD221" s="9">
        <v>38870</v>
      </c>
      <c r="AE221" s="12" t="s">
        <v>2306</v>
      </c>
      <c r="AF221" s="9">
        <v>6505.51</v>
      </c>
      <c r="AG221" s="9">
        <v>18900</v>
      </c>
      <c r="AH221" s="12" t="s">
        <v>2306</v>
      </c>
      <c r="AI221" s="9">
        <v>49797</v>
      </c>
      <c r="AJ221" s="12" t="s">
        <v>2306</v>
      </c>
      <c r="AK221" s="12" t="s">
        <v>2306</v>
      </c>
      <c r="AL221" s="12" t="s">
        <v>2306</v>
      </c>
      <c r="AM221" s="12" t="s">
        <v>2306</v>
      </c>
      <c r="AN221" s="12" t="s">
        <v>2306</v>
      </c>
      <c r="AO221" s="12" t="s">
        <v>2306</v>
      </c>
      <c r="AP221" s="12" t="s">
        <v>2306</v>
      </c>
      <c r="AQ221" s="9">
        <v>28100</v>
      </c>
      <c r="AR221" s="12" t="s">
        <v>2306</v>
      </c>
      <c r="AS221" s="12" t="s">
        <v>2306</v>
      </c>
      <c r="AT221" s="12" t="s">
        <v>2306</v>
      </c>
      <c r="AU221" s="9">
        <v>31182.7</v>
      </c>
      <c r="AV221" s="9">
        <v>2779999.36</v>
      </c>
      <c r="AW221" s="12" t="s">
        <v>2306</v>
      </c>
      <c r="AX221" s="12" t="s">
        <v>2306</v>
      </c>
      <c r="AY221" s="12" t="s">
        <v>2306</v>
      </c>
      <c r="AZ221" s="9">
        <v>102894</v>
      </c>
      <c r="BA221" s="9">
        <v>2676744.56</v>
      </c>
      <c r="BB221" s="9">
        <v>360.8</v>
      </c>
      <c r="BC221" s="12" t="s">
        <v>2306</v>
      </c>
      <c r="BD221" s="12" t="s">
        <v>2306</v>
      </c>
      <c r="BE221" s="12" t="s">
        <v>2306</v>
      </c>
      <c r="BF221" s="12" t="s">
        <v>2306</v>
      </c>
      <c r="BG221" s="12" t="s">
        <v>2306</v>
      </c>
      <c r="BH221" s="12" t="s">
        <v>2306</v>
      </c>
      <c r="BI221" s="12" t="s">
        <v>2306</v>
      </c>
      <c r="BJ221" s="12" t="s">
        <v>2306</v>
      </c>
      <c r="BK221" s="12" t="s">
        <v>2306</v>
      </c>
      <c r="BL221" s="12" t="s">
        <v>2306</v>
      </c>
      <c r="BM221" s="12" t="s">
        <v>2306</v>
      </c>
      <c r="BN221" s="9">
        <v>265380</v>
      </c>
      <c r="BO221" s="9">
        <v>265380</v>
      </c>
      <c r="BP221" s="12" t="s">
        <v>2306</v>
      </c>
      <c r="BQ221" s="12" t="s">
        <v>2306</v>
      </c>
      <c r="BR221" s="12" t="s">
        <v>2306</v>
      </c>
      <c r="BS221" s="12" t="s">
        <v>2306</v>
      </c>
      <c r="BT221" s="12" t="s">
        <v>2306</v>
      </c>
      <c r="BU221" s="12" t="s">
        <v>2306</v>
      </c>
      <c r="BV221" s="12" t="s">
        <v>2306</v>
      </c>
      <c r="BW221" s="12" t="s">
        <v>2306</v>
      </c>
      <c r="BX221" s="12" t="s">
        <v>2306</v>
      </c>
      <c r="BY221" s="12" t="s">
        <v>2306</v>
      </c>
      <c r="BZ221" s="12" t="s">
        <v>2306</v>
      </c>
      <c r="CA221" s="12" t="s">
        <v>2306</v>
      </c>
      <c r="CB221" s="12" t="s">
        <v>2306</v>
      </c>
      <c r="CC221" s="12" t="s">
        <v>2306</v>
      </c>
      <c r="CD221" s="12" t="s">
        <v>2306</v>
      </c>
      <c r="CE221" s="12" t="s">
        <v>2306</v>
      </c>
      <c r="CF221" s="12" t="s">
        <v>2306</v>
      </c>
      <c r="CG221" s="12" t="s">
        <v>2306</v>
      </c>
      <c r="CH221" s="12" t="s">
        <v>2306</v>
      </c>
      <c r="CI221" s="12" t="s">
        <v>2306</v>
      </c>
      <c r="CJ221" s="12" t="s">
        <v>2306</v>
      </c>
      <c r="CK221" s="12" t="s">
        <v>2306</v>
      </c>
      <c r="CL221" s="12" t="s">
        <v>2306</v>
      </c>
      <c r="CM221" s="12" t="s">
        <v>2306</v>
      </c>
      <c r="CN221" s="12" t="s">
        <v>2306</v>
      </c>
      <c r="CO221" s="12" t="s">
        <v>2306</v>
      </c>
      <c r="CP221" s="12" t="s">
        <v>2306</v>
      </c>
      <c r="CQ221" s="12" t="s">
        <v>2306</v>
      </c>
      <c r="CR221" s="12" t="s">
        <v>2306</v>
      </c>
      <c r="CS221" s="12" t="s">
        <v>2306</v>
      </c>
      <c r="CT221" s="12" t="s">
        <v>2306</v>
      </c>
      <c r="CU221" s="12" t="s">
        <v>2306</v>
      </c>
      <c r="CV221" s="12" t="s">
        <v>2306</v>
      </c>
      <c r="CW221" s="12" t="s">
        <v>2306</v>
      </c>
      <c r="CX221" s="12" t="s">
        <v>2306</v>
      </c>
      <c r="CY221" s="12" t="s">
        <v>2306</v>
      </c>
      <c r="CZ221" s="12" t="s">
        <v>2306</v>
      </c>
      <c r="DA221" s="12" t="s">
        <v>2306</v>
      </c>
      <c r="DB221" s="12" t="s">
        <v>2306</v>
      </c>
      <c r="DC221" s="12" t="s">
        <v>2306</v>
      </c>
      <c r="DD221" s="12" t="s">
        <v>2306</v>
      </c>
      <c r="DE221" s="12" t="s">
        <v>2306</v>
      </c>
      <c r="DF221" s="12" t="s">
        <v>2306</v>
      </c>
      <c r="DG221" s="12" t="s">
        <v>2306</v>
      </c>
      <c r="DH221" s="12" t="s">
        <v>2306</v>
      </c>
      <c r="DI221" s="12" t="s">
        <v>2306</v>
      </c>
      <c r="DJ221" s="17" t="s">
        <v>2306</v>
      </c>
    </row>
    <row r="222" s="1" customFormat="1" ht="15.4" customHeight="1" spans="1:114">
      <c r="A222" s="10" t="s">
        <v>3159</v>
      </c>
      <c r="B222" s="11"/>
      <c r="C222" s="11"/>
      <c r="D222" s="11" t="s">
        <v>3160</v>
      </c>
      <c r="E222" s="9">
        <v>312500</v>
      </c>
      <c r="F222" s="12" t="s">
        <v>2306</v>
      </c>
      <c r="G222" s="12" t="s">
        <v>2306</v>
      </c>
      <c r="H222" s="12" t="s">
        <v>2306</v>
      </c>
      <c r="I222" s="12" t="s">
        <v>2306</v>
      </c>
      <c r="J222" s="12" t="s">
        <v>2306</v>
      </c>
      <c r="K222" s="12" t="s">
        <v>2306</v>
      </c>
      <c r="L222" s="12" t="s">
        <v>2306</v>
      </c>
      <c r="M222" s="12" t="s">
        <v>2306</v>
      </c>
      <c r="N222" s="12" t="s">
        <v>2306</v>
      </c>
      <c r="O222" s="12" t="s">
        <v>2306</v>
      </c>
      <c r="P222" s="12" t="s">
        <v>2306</v>
      </c>
      <c r="Q222" s="12" t="s">
        <v>2306</v>
      </c>
      <c r="R222" s="12" t="s">
        <v>2306</v>
      </c>
      <c r="S222" s="12" t="s">
        <v>2306</v>
      </c>
      <c r="T222" s="9">
        <v>312500</v>
      </c>
      <c r="U222" s="12" t="s">
        <v>2306</v>
      </c>
      <c r="V222" s="12" t="s">
        <v>2306</v>
      </c>
      <c r="W222" s="12" t="s">
        <v>2306</v>
      </c>
      <c r="X222" s="12" t="s">
        <v>2306</v>
      </c>
      <c r="Y222" s="12" t="s">
        <v>2306</v>
      </c>
      <c r="Z222" s="12" t="s">
        <v>2306</v>
      </c>
      <c r="AA222" s="12" t="s">
        <v>2306</v>
      </c>
      <c r="AB222" s="12" t="s">
        <v>2306</v>
      </c>
      <c r="AC222" s="12" t="s">
        <v>2306</v>
      </c>
      <c r="AD222" s="12" t="s">
        <v>2306</v>
      </c>
      <c r="AE222" s="12" t="s">
        <v>2306</v>
      </c>
      <c r="AF222" s="12" t="s">
        <v>2306</v>
      </c>
      <c r="AG222" s="12" t="s">
        <v>2306</v>
      </c>
      <c r="AH222" s="12" t="s">
        <v>2306</v>
      </c>
      <c r="AI222" s="9">
        <v>312500</v>
      </c>
      <c r="AJ222" s="12" t="s">
        <v>2306</v>
      </c>
      <c r="AK222" s="12" t="s">
        <v>2306</v>
      </c>
      <c r="AL222" s="12" t="s">
        <v>2306</v>
      </c>
      <c r="AM222" s="12" t="s">
        <v>2306</v>
      </c>
      <c r="AN222" s="12" t="s">
        <v>2306</v>
      </c>
      <c r="AO222" s="12" t="s">
        <v>2306</v>
      </c>
      <c r="AP222" s="12" t="s">
        <v>2306</v>
      </c>
      <c r="AQ222" s="12" t="s">
        <v>2306</v>
      </c>
      <c r="AR222" s="12" t="s">
        <v>2306</v>
      </c>
      <c r="AS222" s="12" t="s">
        <v>2306</v>
      </c>
      <c r="AT222" s="12" t="s">
        <v>2306</v>
      </c>
      <c r="AU222" s="12" t="s">
        <v>2306</v>
      </c>
      <c r="AV222" s="12" t="s">
        <v>2306</v>
      </c>
      <c r="AW222" s="12" t="s">
        <v>2306</v>
      </c>
      <c r="AX222" s="12" t="s">
        <v>2306</v>
      </c>
      <c r="AY222" s="12" t="s">
        <v>2306</v>
      </c>
      <c r="AZ222" s="12" t="s">
        <v>2306</v>
      </c>
      <c r="BA222" s="12" t="s">
        <v>2306</v>
      </c>
      <c r="BB222" s="12" t="s">
        <v>2306</v>
      </c>
      <c r="BC222" s="12" t="s">
        <v>2306</v>
      </c>
      <c r="BD222" s="12" t="s">
        <v>2306</v>
      </c>
      <c r="BE222" s="12" t="s">
        <v>2306</v>
      </c>
      <c r="BF222" s="12" t="s">
        <v>2306</v>
      </c>
      <c r="BG222" s="12" t="s">
        <v>2306</v>
      </c>
      <c r="BH222" s="12" t="s">
        <v>2306</v>
      </c>
      <c r="BI222" s="12" t="s">
        <v>2306</v>
      </c>
      <c r="BJ222" s="12" t="s">
        <v>2306</v>
      </c>
      <c r="BK222" s="12" t="s">
        <v>2306</v>
      </c>
      <c r="BL222" s="12" t="s">
        <v>2306</v>
      </c>
      <c r="BM222" s="12" t="s">
        <v>2306</v>
      </c>
      <c r="BN222" s="12" t="s">
        <v>2306</v>
      </c>
      <c r="BO222" s="12" t="s">
        <v>2306</v>
      </c>
      <c r="BP222" s="12" t="s">
        <v>2306</v>
      </c>
      <c r="BQ222" s="12" t="s">
        <v>2306</v>
      </c>
      <c r="BR222" s="12" t="s">
        <v>2306</v>
      </c>
      <c r="BS222" s="12" t="s">
        <v>2306</v>
      </c>
      <c r="BT222" s="12" t="s">
        <v>2306</v>
      </c>
      <c r="BU222" s="12" t="s">
        <v>2306</v>
      </c>
      <c r="BV222" s="12" t="s">
        <v>2306</v>
      </c>
      <c r="BW222" s="12" t="s">
        <v>2306</v>
      </c>
      <c r="BX222" s="12" t="s">
        <v>2306</v>
      </c>
      <c r="BY222" s="12" t="s">
        <v>2306</v>
      </c>
      <c r="BZ222" s="12" t="s">
        <v>2306</v>
      </c>
      <c r="CA222" s="12" t="s">
        <v>2306</v>
      </c>
      <c r="CB222" s="12" t="s">
        <v>2306</v>
      </c>
      <c r="CC222" s="12" t="s">
        <v>2306</v>
      </c>
      <c r="CD222" s="12" t="s">
        <v>2306</v>
      </c>
      <c r="CE222" s="12" t="s">
        <v>2306</v>
      </c>
      <c r="CF222" s="12" t="s">
        <v>2306</v>
      </c>
      <c r="CG222" s="12" t="s">
        <v>2306</v>
      </c>
      <c r="CH222" s="12" t="s">
        <v>2306</v>
      </c>
      <c r="CI222" s="12" t="s">
        <v>2306</v>
      </c>
      <c r="CJ222" s="12" t="s">
        <v>2306</v>
      </c>
      <c r="CK222" s="12" t="s">
        <v>2306</v>
      </c>
      <c r="CL222" s="12" t="s">
        <v>2306</v>
      </c>
      <c r="CM222" s="12" t="s">
        <v>2306</v>
      </c>
      <c r="CN222" s="12" t="s">
        <v>2306</v>
      </c>
      <c r="CO222" s="12" t="s">
        <v>2306</v>
      </c>
      <c r="CP222" s="12" t="s">
        <v>2306</v>
      </c>
      <c r="CQ222" s="12" t="s">
        <v>2306</v>
      </c>
      <c r="CR222" s="12" t="s">
        <v>2306</v>
      </c>
      <c r="CS222" s="12" t="s">
        <v>2306</v>
      </c>
      <c r="CT222" s="12" t="s">
        <v>2306</v>
      </c>
      <c r="CU222" s="12" t="s">
        <v>2306</v>
      </c>
      <c r="CV222" s="12" t="s">
        <v>2306</v>
      </c>
      <c r="CW222" s="12" t="s">
        <v>2306</v>
      </c>
      <c r="CX222" s="12" t="s">
        <v>2306</v>
      </c>
      <c r="CY222" s="12" t="s">
        <v>2306</v>
      </c>
      <c r="CZ222" s="12" t="s">
        <v>2306</v>
      </c>
      <c r="DA222" s="12" t="s">
        <v>2306</v>
      </c>
      <c r="DB222" s="12" t="s">
        <v>2306</v>
      </c>
      <c r="DC222" s="12" t="s">
        <v>2306</v>
      </c>
      <c r="DD222" s="12" t="s">
        <v>2306</v>
      </c>
      <c r="DE222" s="12" t="s">
        <v>2306</v>
      </c>
      <c r="DF222" s="12" t="s">
        <v>2306</v>
      </c>
      <c r="DG222" s="12" t="s">
        <v>2306</v>
      </c>
      <c r="DH222" s="12" t="s">
        <v>2306</v>
      </c>
      <c r="DI222" s="12" t="s">
        <v>2306</v>
      </c>
      <c r="DJ222" s="17" t="s">
        <v>2306</v>
      </c>
    </row>
    <row r="223" s="1" customFormat="1" ht="15.4" customHeight="1" spans="1:114">
      <c r="A223" s="10" t="s">
        <v>3161</v>
      </c>
      <c r="B223" s="11"/>
      <c r="C223" s="11"/>
      <c r="D223" s="11" t="s">
        <v>3162</v>
      </c>
      <c r="E223" s="9">
        <v>2281874.14</v>
      </c>
      <c r="F223" s="9">
        <v>7183.87</v>
      </c>
      <c r="G223" s="12" t="s">
        <v>2306</v>
      </c>
      <c r="H223" s="12" t="s">
        <v>2306</v>
      </c>
      <c r="I223" s="12" t="s">
        <v>2306</v>
      </c>
      <c r="J223" s="12" t="s">
        <v>2306</v>
      </c>
      <c r="K223" s="12" t="s">
        <v>2306</v>
      </c>
      <c r="L223" s="12" t="s">
        <v>2306</v>
      </c>
      <c r="M223" s="12" t="s">
        <v>2306</v>
      </c>
      <c r="N223" s="12" t="s">
        <v>2306</v>
      </c>
      <c r="O223" s="12" t="s">
        <v>2306</v>
      </c>
      <c r="P223" s="9">
        <v>7183.87</v>
      </c>
      <c r="Q223" s="12" t="s">
        <v>2306</v>
      </c>
      <c r="R223" s="12" t="s">
        <v>2306</v>
      </c>
      <c r="S223" s="12" t="s">
        <v>2306</v>
      </c>
      <c r="T223" s="12" t="s">
        <v>2306</v>
      </c>
      <c r="U223" s="12" t="s">
        <v>2306</v>
      </c>
      <c r="V223" s="12" t="s">
        <v>2306</v>
      </c>
      <c r="W223" s="12" t="s">
        <v>2306</v>
      </c>
      <c r="X223" s="12" t="s">
        <v>2306</v>
      </c>
      <c r="Y223" s="12" t="s">
        <v>2306</v>
      </c>
      <c r="Z223" s="12" t="s">
        <v>2306</v>
      </c>
      <c r="AA223" s="12" t="s">
        <v>2306</v>
      </c>
      <c r="AB223" s="12" t="s">
        <v>2306</v>
      </c>
      <c r="AC223" s="12" t="s">
        <v>2306</v>
      </c>
      <c r="AD223" s="12" t="s">
        <v>2306</v>
      </c>
      <c r="AE223" s="12" t="s">
        <v>2306</v>
      </c>
      <c r="AF223" s="12" t="s">
        <v>2306</v>
      </c>
      <c r="AG223" s="12" t="s">
        <v>2306</v>
      </c>
      <c r="AH223" s="12" t="s">
        <v>2306</v>
      </c>
      <c r="AI223" s="12" t="s">
        <v>2306</v>
      </c>
      <c r="AJ223" s="12" t="s">
        <v>2306</v>
      </c>
      <c r="AK223" s="12" t="s">
        <v>2306</v>
      </c>
      <c r="AL223" s="12" t="s">
        <v>2306</v>
      </c>
      <c r="AM223" s="12" t="s">
        <v>2306</v>
      </c>
      <c r="AN223" s="12" t="s">
        <v>2306</v>
      </c>
      <c r="AO223" s="12" t="s">
        <v>2306</v>
      </c>
      <c r="AP223" s="12" t="s">
        <v>2306</v>
      </c>
      <c r="AQ223" s="12" t="s">
        <v>2306</v>
      </c>
      <c r="AR223" s="12" t="s">
        <v>2306</v>
      </c>
      <c r="AS223" s="12" t="s">
        <v>2306</v>
      </c>
      <c r="AT223" s="12" t="s">
        <v>2306</v>
      </c>
      <c r="AU223" s="12" t="s">
        <v>2306</v>
      </c>
      <c r="AV223" s="9">
        <v>2274690.27</v>
      </c>
      <c r="AW223" s="12" t="s">
        <v>2306</v>
      </c>
      <c r="AX223" s="12" t="s">
        <v>2306</v>
      </c>
      <c r="AY223" s="12" t="s">
        <v>2306</v>
      </c>
      <c r="AZ223" s="12" t="s">
        <v>2306</v>
      </c>
      <c r="BA223" s="9">
        <v>2267506.4</v>
      </c>
      <c r="BB223" s="12" t="s">
        <v>2306</v>
      </c>
      <c r="BC223" s="9">
        <v>7183.87</v>
      </c>
      <c r="BD223" s="12" t="s">
        <v>2306</v>
      </c>
      <c r="BE223" s="12" t="s">
        <v>2306</v>
      </c>
      <c r="BF223" s="12" t="s">
        <v>2306</v>
      </c>
      <c r="BG223" s="12" t="s">
        <v>2306</v>
      </c>
      <c r="BH223" s="12" t="s">
        <v>2306</v>
      </c>
      <c r="BI223" s="12" t="s">
        <v>2306</v>
      </c>
      <c r="BJ223" s="12" t="s">
        <v>2306</v>
      </c>
      <c r="BK223" s="12" t="s">
        <v>2306</v>
      </c>
      <c r="BL223" s="12" t="s">
        <v>2306</v>
      </c>
      <c r="BM223" s="12" t="s">
        <v>2306</v>
      </c>
      <c r="BN223" s="12" t="s">
        <v>2306</v>
      </c>
      <c r="BO223" s="12" t="s">
        <v>2306</v>
      </c>
      <c r="BP223" s="12" t="s">
        <v>2306</v>
      </c>
      <c r="BQ223" s="12" t="s">
        <v>2306</v>
      </c>
      <c r="BR223" s="12" t="s">
        <v>2306</v>
      </c>
      <c r="BS223" s="12" t="s">
        <v>2306</v>
      </c>
      <c r="BT223" s="12" t="s">
        <v>2306</v>
      </c>
      <c r="BU223" s="12" t="s">
        <v>2306</v>
      </c>
      <c r="BV223" s="12" t="s">
        <v>2306</v>
      </c>
      <c r="BW223" s="12" t="s">
        <v>2306</v>
      </c>
      <c r="BX223" s="12" t="s">
        <v>2306</v>
      </c>
      <c r="BY223" s="12" t="s">
        <v>2306</v>
      </c>
      <c r="BZ223" s="12" t="s">
        <v>2306</v>
      </c>
      <c r="CA223" s="12" t="s">
        <v>2306</v>
      </c>
      <c r="CB223" s="12" t="s">
        <v>2306</v>
      </c>
      <c r="CC223" s="12" t="s">
        <v>2306</v>
      </c>
      <c r="CD223" s="12" t="s">
        <v>2306</v>
      </c>
      <c r="CE223" s="12" t="s">
        <v>2306</v>
      </c>
      <c r="CF223" s="12" t="s">
        <v>2306</v>
      </c>
      <c r="CG223" s="12" t="s">
        <v>2306</v>
      </c>
      <c r="CH223" s="12" t="s">
        <v>2306</v>
      </c>
      <c r="CI223" s="12" t="s">
        <v>2306</v>
      </c>
      <c r="CJ223" s="12" t="s">
        <v>2306</v>
      </c>
      <c r="CK223" s="12" t="s">
        <v>2306</v>
      </c>
      <c r="CL223" s="12" t="s">
        <v>2306</v>
      </c>
      <c r="CM223" s="12" t="s">
        <v>2306</v>
      </c>
      <c r="CN223" s="12" t="s">
        <v>2306</v>
      </c>
      <c r="CO223" s="12" t="s">
        <v>2306</v>
      </c>
      <c r="CP223" s="12" t="s">
        <v>2306</v>
      </c>
      <c r="CQ223" s="12" t="s">
        <v>2306</v>
      </c>
      <c r="CR223" s="12" t="s">
        <v>2306</v>
      </c>
      <c r="CS223" s="12" t="s">
        <v>2306</v>
      </c>
      <c r="CT223" s="12" t="s">
        <v>2306</v>
      </c>
      <c r="CU223" s="12" t="s">
        <v>2306</v>
      </c>
      <c r="CV223" s="12" t="s">
        <v>2306</v>
      </c>
      <c r="CW223" s="12" t="s">
        <v>2306</v>
      </c>
      <c r="CX223" s="12" t="s">
        <v>2306</v>
      </c>
      <c r="CY223" s="12" t="s">
        <v>2306</v>
      </c>
      <c r="CZ223" s="12" t="s">
        <v>2306</v>
      </c>
      <c r="DA223" s="12" t="s">
        <v>2306</v>
      </c>
      <c r="DB223" s="12" t="s">
        <v>2306</v>
      </c>
      <c r="DC223" s="12" t="s">
        <v>2306</v>
      </c>
      <c r="DD223" s="12" t="s">
        <v>2306</v>
      </c>
      <c r="DE223" s="12" t="s">
        <v>2306</v>
      </c>
      <c r="DF223" s="12" t="s">
        <v>2306</v>
      </c>
      <c r="DG223" s="12" t="s">
        <v>2306</v>
      </c>
      <c r="DH223" s="12" t="s">
        <v>2306</v>
      </c>
      <c r="DI223" s="12" t="s">
        <v>2306</v>
      </c>
      <c r="DJ223" s="17" t="s">
        <v>2306</v>
      </c>
    </row>
    <row r="224" s="1" customFormat="1" ht="15.4" customHeight="1" spans="1:114">
      <c r="A224" s="10" t="s">
        <v>3163</v>
      </c>
      <c r="B224" s="11"/>
      <c r="C224" s="11"/>
      <c r="D224" s="11" t="s">
        <v>3164</v>
      </c>
      <c r="E224" s="9">
        <v>26196117</v>
      </c>
      <c r="F224" s="12" t="s">
        <v>2306</v>
      </c>
      <c r="G224" s="12" t="s">
        <v>2306</v>
      </c>
      <c r="H224" s="12" t="s">
        <v>2306</v>
      </c>
      <c r="I224" s="12" t="s">
        <v>2306</v>
      </c>
      <c r="J224" s="12" t="s">
        <v>2306</v>
      </c>
      <c r="K224" s="12" t="s">
        <v>2306</v>
      </c>
      <c r="L224" s="12" t="s">
        <v>2306</v>
      </c>
      <c r="M224" s="12" t="s">
        <v>2306</v>
      </c>
      <c r="N224" s="12" t="s">
        <v>2306</v>
      </c>
      <c r="O224" s="12" t="s">
        <v>2306</v>
      </c>
      <c r="P224" s="12" t="s">
        <v>2306</v>
      </c>
      <c r="Q224" s="12" t="s">
        <v>2306</v>
      </c>
      <c r="R224" s="12" t="s">
        <v>2306</v>
      </c>
      <c r="S224" s="12" t="s">
        <v>2306</v>
      </c>
      <c r="T224" s="9">
        <v>100000</v>
      </c>
      <c r="U224" s="12" t="s">
        <v>2306</v>
      </c>
      <c r="V224" s="12" t="s">
        <v>2306</v>
      </c>
      <c r="W224" s="12" t="s">
        <v>2306</v>
      </c>
      <c r="X224" s="12" t="s">
        <v>2306</v>
      </c>
      <c r="Y224" s="12" t="s">
        <v>2306</v>
      </c>
      <c r="Z224" s="12" t="s">
        <v>2306</v>
      </c>
      <c r="AA224" s="12" t="s">
        <v>2306</v>
      </c>
      <c r="AB224" s="12" t="s">
        <v>2306</v>
      </c>
      <c r="AC224" s="12" t="s">
        <v>2306</v>
      </c>
      <c r="AD224" s="12" t="s">
        <v>2306</v>
      </c>
      <c r="AE224" s="12" t="s">
        <v>2306</v>
      </c>
      <c r="AF224" s="12" t="s">
        <v>2306</v>
      </c>
      <c r="AG224" s="12" t="s">
        <v>2306</v>
      </c>
      <c r="AH224" s="12" t="s">
        <v>2306</v>
      </c>
      <c r="AI224" s="12" t="s">
        <v>2306</v>
      </c>
      <c r="AJ224" s="12" t="s">
        <v>2306</v>
      </c>
      <c r="AK224" s="12" t="s">
        <v>2306</v>
      </c>
      <c r="AL224" s="12" t="s">
        <v>2306</v>
      </c>
      <c r="AM224" s="12" t="s">
        <v>2306</v>
      </c>
      <c r="AN224" s="9">
        <v>100000</v>
      </c>
      <c r="AO224" s="12" t="s">
        <v>2306</v>
      </c>
      <c r="AP224" s="12" t="s">
        <v>2306</v>
      </c>
      <c r="AQ224" s="12" t="s">
        <v>2306</v>
      </c>
      <c r="AR224" s="12" t="s">
        <v>2306</v>
      </c>
      <c r="AS224" s="12" t="s">
        <v>2306</v>
      </c>
      <c r="AT224" s="12" t="s">
        <v>2306</v>
      </c>
      <c r="AU224" s="12" t="s">
        <v>2306</v>
      </c>
      <c r="AV224" s="9">
        <v>16903117</v>
      </c>
      <c r="AW224" s="12" t="s">
        <v>2306</v>
      </c>
      <c r="AX224" s="12" t="s">
        <v>2306</v>
      </c>
      <c r="AY224" s="12" t="s">
        <v>2306</v>
      </c>
      <c r="AZ224" s="12" t="s">
        <v>2306</v>
      </c>
      <c r="BA224" s="9">
        <v>16903117</v>
      </c>
      <c r="BB224" s="12" t="s">
        <v>2306</v>
      </c>
      <c r="BC224" s="12" t="s">
        <v>2306</v>
      </c>
      <c r="BD224" s="12" t="s">
        <v>2306</v>
      </c>
      <c r="BE224" s="12" t="s">
        <v>2306</v>
      </c>
      <c r="BF224" s="12" t="s">
        <v>2306</v>
      </c>
      <c r="BG224" s="12" t="s">
        <v>2306</v>
      </c>
      <c r="BH224" s="12" t="s">
        <v>2306</v>
      </c>
      <c r="BI224" s="12" t="s">
        <v>2306</v>
      </c>
      <c r="BJ224" s="12" t="s">
        <v>2306</v>
      </c>
      <c r="BK224" s="12" t="s">
        <v>2306</v>
      </c>
      <c r="BL224" s="12" t="s">
        <v>2306</v>
      </c>
      <c r="BM224" s="12" t="s">
        <v>2306</v>
      </c>
      <c r="BN224" s="9">
        <v>50000</v>
      </c>
      <c r="BO224" s="12" t="s">
        <v>2306</v>
      </c>
      <c r="BP224" s="12" t="s">
        <v>2306</v>
      </c>
      <c r="BQ224" s="12" t="s">
        <v>2306</v>
      </c>
      <c r="BR224" s="9">
        <v>50000</v>
      </c>
      <c r="BS224" s="12" t="s">
        <v>2306</v>
      </c>
      <c r="BT224" s="12" t="s">
        <v>2306</v>
      </c>
      <c r="BU224" s="12" t="s">
        <v>2306</v>
      </c>
      <c r="BV224" s="12" t="s">
        <v>2306</v>
      </c>
      <c r="BW224" s="12" t="s">
        <v>2306</v>
      </c>
      <c r="BX224" s="12" t="s">
        <v>2306</v>
      </c>
      <c r="BY224" s="12" t="s">
        <v>2306</v>
      </c>
      <c r="BZ224" s="12" t="s">
        <v>2306</v>
      </c>
      <c r="CA224" s="9">
        <v>9143000</v>
      </c>
      <c r="CB224" s="12" t="s">
        <v>2306</v>
      </c>
      <c r="CC224" s="12" t="s">
        <v>2306</v>
      </c>
      <c r="CD224" s="12" t="s">
        <v>2306</v>
      </c>
      <c r="CE224" s="9">
        <v>9143000</v>
      </c>
      <c r="CF224" s="12" t="s">
        <v>2306</v>
      </c>
      <c r="CG224" s="12" t="s">
        <v>2306</v>
      </c>
      <c r="CH224" s="12" t="s">
        <v>2306</v>
      </c>
      <c r="CI224" s="12" t="s">
        <v>2306</v>
      </c>
      <c r="CJ224" s="12" t="s">
        <v>2306</v>
      </c>
      <c r="CK224" s="12" t="s">
        <v>2306</v>
      </c>
      <c r="CL224" s="12" t="s">
        <v>2306</v>
      </c>
      <c r="CM224" s="12" t="s">
        <v>2306</v>
      </c>
      <c r="CN224" s="12" t="s">
        <v>2306</v>
      </c>
      <c r="CO224" s="12" t="s">
        <v>2306</v>
      </c>
      <c r="CP224" s="12" t="s">
        <v>2306</v>
      </c>
      <c r="CQ224" s="12" t="s">
        <v>2306</v>
      </c>
      <c r="CR224" s="12" t="s">
        <v>2306</v>
      </c>
      <c r="CS224" s="12" t="s">
        <v>2306</v>
      </c>
      <c r="CT224" s="12" t="s">
        <v>2306</v>
      </c>
      <c r="CU224" s="12" t="s">
        <v>2306</v>
      </c>
      <c r="CV224" s="12" t="s">
        <v>2306</v>
      </c>
      <c r="CW224" s="12" t="s">
        <v>2306</v>
      </c>
      <c r="CX224" s="12" t="s">
        <v>2306</v>
      </c>
      <c r="CY224" s="12" t="s">
        <v>2306</v>
      </c>
      <c r="CZ224" s="12" t="s">
        <v>2306</v>
      </c>
      <c r="DA224" s="12" t="s">
        <v>2306</v>
      </c>
      <c r="DB224" s="12" t="s">
        <v>2306</v>
      </c>
      <c r="DC224" s="12" t="s">
        <v>2306</v>
      </c>
      <c r="DD224" s="12" t="s">
        <v>2306</v>
      </c>
      <c r="DE224" s="12" t="s">
        <v>2306</v>
      </c>
      <c r="DF224" s="12" t="s">
        <v>2306</v>
      </c>
      <c r="DG224" s="12" t="s">
        <v>2306</v>
      </c>
      <c r="DH224" s="12" t="s">
        <v>2306</v>
      </c>
      <c r="DI224" s="12" t="s">
        <v>2306</v>
      </c>
      <c r="DJ224" s="17" t="s">
        <v>2306</v>
      </c>
    </row>
    <row r="225" s="1" customFormat="1" ht="15.4" customHeight="1" spans="1:114">
      <c r="A225" s="10" t="s">
        <v>3165</v>
      </c>
      <c r="B225" s="11"/>
      <c r="C225" s="11"/>
      <c r="D225" s="11" t="s">
        <v>3166</v>
      </c>
      <c r="E225" s="9">
        <v>3534617</v>
      </c>
      <c r="F225" s="12" t="s">
        <v>2306</v>
      </c>
      <c r="G225" s="12" t="s">
        <v>2306</v>
      </c>
      <c r="H225" s="12" t="s">
        <v>2306</v>
      </c>
      <c r="I225" s="12" t="s">
        <v>2306</v>
      </c>
      <c r="J225" s="12" t="s">
        <v>2306</v>
      </c>
      <c r="K225" s="12" t="s">
        <v>2306</v>
      </c>
      <c r="L225" s="12" t="s">
        <v>2306</v>
      </c>
      <c r="M225" s="12" t="s">
        <v>2306</v>
      </c>
      <c r="N225" s="12" t="s">
        <v>2306</v>
      </c>
      <c r="O225" s="12" t="s">
        <v>2306</v>
      </c>
      <c r="P225" s="12" t="s">
        <v>2306</v>
      </c>
      <c r="Q225" s="12" t="s">
        <v>2306</v>
      </c>
      <c r="R225" s="12" t="s">
        <v>2306</v>
      </c>
      <c r="S225" s="12" t="s">
        <v>2306</v>
      </c>
      <c r="T225" s="12" t="s">
        <v>2306</v>
      </c>
      <c r="U225" s="12" t="s">
        <v>2306</v>
      </c>
      <c r="V225" s="12" t="s">
        <v>2306</v>
      </c>
      <c r="W225" s="12" t="s">
        <v>2306</v>
      </c>
      <c r="X225" s="12" t="s">
        <v>2306</v>
      </c>
      <c r="Y225" s="12" t="s">
        <v>2306</v>
      </c>
      <c r="Z225" s="12" t="s">
        <v>2306</v>
      </c>
      <c r="AA225" s="12" t="s">
        <v>2306</v>
      </c>
      <c r="AB225" s="12" t="s">
        <v>2306</v>
      </c>
      <c r="AC225" s="12" t="s">
        <v>2306</v>
      </c>
      <c r="AD225" s="12" t="s">
        <v>2306</v>
      </c>
      <c r="AE225" s="12" t="s">
        <v>2306</v>
      </c>
      <c r="AF225" s="12" t="s">
        <v>2306</v>
      </c>
      <c r="AG225" s="12" t="s">
        <v>2306</v>
      </c>
      <c r="AH225" s="12" t="s">
        <v>2306</v>
      </c>
      <c r="AI225" s="12" t="s">
        <v>2306</v>
      </c>
      <c r="AJ225" s="12" t="s">
        <v>2306</v>
      </c>
      <c r="AK225" s="12" t="s">
        <v>2306</v>
      </c>
      <c r="AL225" s="12" t="s">
        <v>2306</v>
      </c>
      <c r="AM225" s="12" t="s">
        <v>2306</v>
      </c>
      <c r="AN225" s="12" t="s">
        <v>2306</v>
      </c>
      <c r="AO225" s="12" t="s">
        <v>2306</v>
      </c>
      <c r="AP225" s="12" t="s">
        <v>2306</v>
      </c>
      <c r="AQ225" s="12" t="s">
        <v>2306</v>
      </c>
      <c r="AR225" s="12" t="s">
        <v>2306</v>
      </c>
      <c r="AS225" s="12" t="s">
        <v>2306</v>
      </c>
      <c r="AT225" s="12" t="s">
        <v>2306</v>
      </c>
      <c r="AU225" s="12" t="s">
        <v>2306</v>
      </c>
      <c r="AV225" s="9">
        <v>3534617</v>
      </c>
      <c r="AW225" s="12" t="s">
        <v>2306</v>
      </c>
      <c r="AX225" s="12" t="s">
        <v>2306</v>
      </c>
      <c r="AY225" s="12" t="s">
        <v>2306</v>
      </c>
      <c r="AZ225" s="12" t="s">
        <v>2306</v>
      </c>
      <c r="BA225" s="9">
        <v>3534617</v>
      </c>
      <c r="BB225" s="12" t="s">
        <v>2306</v>
      </c>
      <c r="BC225" s="12" t="s">
        <v>2306</v>
      </c>
      <c r="BD225" s="12" t="s">
        <v>2306</v>
      </c>
      <c r="BE225" s="12" t="s">
        <v>2306</v>
      </c>
      <c r="BF225" s="12" t="s">
        <v>2306</v>
      </c>
      <c r="BG225" s="12" t="s">
        <v>2306</v>
      </c>
      <c r="BH225" s="12" t="s">
        <v>2306</v>
      </c>
      <c r="BI225" s="12" t="s">
        <v>2306</v>
      </c>
      <c r="BJ225" s="12" t="s">
        <v>2306</v>
      </c>
      <c r="BK225" s="12" t="s">
        <v>2306</v>
      </c>
      <c r="BL225" s="12" t="s">
        <v>2306</v>
      </c>
      <c r="BM225" s="12" t="s">
        <v>2306</v>
      </c>
      <c r="BN225" s="12" t="s">
        <v>2306</v>
      </c>
      <c r="BO225" s="12" t="s">
        <v>2306</v>
      </c>
      <c r="BP225" s="12" t="s">
        <v>2306</v>
      </c>
      <c r="BQ225" s="12" t="s">
        <v>2306</v>
      </c>
      <c r="BR225" s="12" t="s">
        <v>2306</v>
      </c>
      <c r="BS225" s="12" t="s">
        <v>2306</v>
      </c>
      <c r="BT225" s="12" t="s">
        <v>2306</v>
      </c>
      <c r="BU225" s="12" t="s">
        <v>2306</v>
      </c>
      <c r="BV225" s="12" t="s">
        <v>2306</v>
      </c>
      <c r="BW225" s="12" t="s">
        <v>2306</v>
      </c>
      <c r="BX225" s="12" t="s">
        <v>2306</v>
      </c>
      <c r="BY225" s="12" t="s">
        <v>2306</v>
      </c>
      <c r="BZ225" s="12" t="s">
        <v>2306</v>
      </c>
      <c r="CA225" s="12" t="s">
        <v>2306</v>
      </c>
      <c r="CB225" s="12" t="s">
        <v>2306</v>
      </c>
      <c r="CC225" s="12" t="s">
        <v>2306</v>
      </c>
      <c r="CD225" s="12" t="s">
        <v>2306</v>
      </c>
      <c r="CE225" s="12" t="s">
        <v>2306</v>
      </c>
      <c r="CF225" s="12" t="s">
        <v>2306</v>
      </c>
      <c r="CG225" s="12" t="s">
        <v>2306</v>
      </c>
      <c r="CH225" s="12" t="s">
        <v>2306</v>
      </c>
      <c r="CI225" s="12" t="s">
        <v>2306</v>
      </c>
      <c r="CJ225" s="12" t="s">
        <v>2306</v>
      </c>
      <c r="CK225" s="12" t="s">
        <v>2306</v>
      </c>
      <c r="CL225" s="12" t="s">
        <v>2306</v>
      </c>
      <c r="CM225" s="12" t="s">
        <v>2306</v>
      </c>
      <c r="CN225" s="12" t="s">
        <v>2306</v>
      </c>
      <c r="CO225" s="12" t="s">
        <v>2306</v>
      </c>
      <c r="CP225" s="12" t="s">
        <v>2306</v>
      </c>
      <c r="CQ225" s="12" t="s">
        <v>2306</v>
      </c>
      <c r="CR225" s="12" t="s">
        <v>2306</v>
      </c>
      <c r="CS225" s="12" t="s">
        <v>2306</v>
      </c>
      <c r="CT225" s="12" t="s">
        <v>2306</v>
      </c>
      <c r="CU225" s="12" t="s">
        <v>2306</v>
      </c>
      <c r="CV225" s="12" t="s">
        <v>2306</v>
      </c>
      <c r="CW225" s="12" t="s">
        <v>2306</v>
      </c>
      <c r="CX225" s="12" t="s">
        <v>2306</v>
      </c>
      <c r="CY225" s="12" t="s">
        <v>2306</v>
      </c>
      <c r="CZ225" s="12" t="s">
        <v>2306</v>
      </c>
      <c r="DA225" s="12" t="s">
        <v>2306</v>
      </c>
      <c r="DB225" s="12" t="s">
        <v>2306</v>
      </c>
      <c r="DC225" s="12" t="s">
        <v>2306</v>
      </c>
      <c r="DD225" s="12" t="s">
        <v>2306</v>
      </c>
      <c r="DE225" s="12" t="s">
        <v>2306</v>
      </c>
      <c r="DF225" s="12" t="s">
        <v>2306</v>
      </c>
      <c r="DG225" s="12" t="s">
        <v>2306</v>
      </c>
      <c r="DH225" s="12" t="s">
        <v>2306</v>
      </c>
      <c r="DI225" s="12" t="s">
        <v>2306</v>
      </c>
      <c r="DJ225" s="17" t="s">
        <v>2306</v>
      </c>
    </row>
    <row r="226" s="1" customFormat="1" ht="15.4" customHeight="1" spans="1:114">
      <c r="A226" s="10" t="s">
        <v>3167</v>
      </c>
      <c r="B226" s="11"/>
      <c r="C226" s="11"/>
      <c r="D226" s="11" t="s">
        <v>3168</v>
      </c>
      <c r="E226" s="9">
        <v>13338500</v>
      </c>
      <c r="F226" s="12" t="s">
        <v>2306</v>
      </c>
      <c r="G226" s="12" t="s">
        <v>2306</v>
      </c>
      <c r="H226" s="12" t="s">
        <v>2306</v>
      </c>
      <c r="I226" s="12" t="s">
        <v>2306</v>
      </c>
      <c r="J226" s="12" t="s">
        <v>2306</v>
      </c>
      <c r="K226" s="12" t="s">
        <v>2306</v>
      </c>
      <c r="L226" s="12" t="s">
        <v>2306</v>
      </c>
      <c r="M226" s="12" t="s">
        <v>2306</v>
      </c>
      <c r="N226" s="12" t="s">
        <v>2306</v>
      </c>
      <c r="O226" s="12" t="s">
        <v>2306</v>
      </c>
      <c r="P226" s="12" t="s">
        <v>2306</v>
      </c>
      <c r="Q226" s="12" t="s">
        <v>2306</v>
      </c>
      <c r="R226" s="12" t="s">
        <v>2306</v>
      </c>
      <c r="S226" s="12" t="s">
        <v>2306</v>
      </c>
      <c r="T226" s="12" t="s">
        <v>2306</v>
      </c>
      <c r="U226" s="12" t="s">
        <v>2306</v>
      </c>
      <c r="V226" s="12" t="s">
        <v>2306</v>
      </c>
      <c r="W226" s="12" t="s">
        <v>2306</v>
      </c>
      <c r="X226" s="12" t="s">
        <v>2306</v>
      </c>
      <c r="Y226" s="12" t="s">
        <v>2306</v>
      </c>
      <c r="Z226" s="12" t="s">
        <v>2306</v>
      </c>
      <c r="AA226" s="12" t="s">
        <v>2306</v>
      </c>
      <c r="AB226" s="12" t="s">
        <v>2306</v>
      </c>
      <c r="AC226" s="12" t="s">
        <v>2306</v>
      </c>
      <c r="AD226" s="12" t="s">
        <v>2306</v>
      </c>
      <c r="AE226" s="12" t="s">
        <v>2306</v>
      </c>
      <c r="AF226" s="12" t="s">
        <v>2306</v>
      </c>
      <c r="AG226" s="12" t="s">
        <v>2306</v>
      </c>
      <c r="AH226" s="12" t="s">
        <v>2306</v>
      </c>
      <c r="AI226" s="12" t="s">
        <v>2306</v>
      </c>
      <c r="AJ226" s="12" t="s">
        <v>2306</v>
      </c>
      <c r="AK226" s="12" t="s">
        <v>2306</v>
      </c>
      <c r="AL226" s="12" t="s">
        <v>2306</v>
      </c>
      <c r="AM226" s="12" t="s">
        <v>2306</v>
      </c>
      <c r="AN226" s="12" t="s">
        <v>2306</v>
      </c>
      <c r="AO226" s="12" t="s">
        <v>2306</v>
      </c>
      <c r="AP226" s="12" t="s">
        <v>2306</v>
      </c>
      <c r="AQ226" s="12" t="s">
        <v>2306</v>
      </c>
      <c r="AR226" s="12" t="s">
        <v>2306</v>
      </c>
      <c r="AS226" s="12" t="s">
        <v>2306</v>
      </c>
      <c r="AT226" s="12" t="s">
        <v>2306</v>
      </c>
      <c r="AU226" s="12" t="s">
        <v>2306</v>
      </c>
      <c r="AV226" s="9">
        <v>13338500</v>
      </c>
      <c r="AW226" s="12" t="s">
        <v>2306</v>
      </c>
      <c r="AX226" s="12" t="s">
        <v>2306</v>
      </c>
      <c r="AY226" s="12" t="s">
        <v>2306</v>
      </c>
      <c r="AZ226" s="12" t="s">
        <v>2306</v>
      </c>
      <c r="BA226" s="9">
        <v>13338500</v>
      </c>
      <c r="BB226" s="12" t="s">
        <v>2306</v>
      </c>
      <c r="BC226" s="12" t="s">
        <v>2306</v>
      </c>
      <c r="BD226" s="12" t="s">
        <v>2306</v>
      </c>
      <c r="BE226" s="12" t="s">
        <v>2306</v>
      </c>
      <c r="BF226" s="12" t="s">
        <v>2306</v>
      </c>
      <c r="BG226" s="12" t="s">
        <v>2306</v>
      </c>
      <c r="BH226" s="12" t="s">
        <v>2306</v>
      </c>
      <c r="BI226" s="12" t="s">
        <v>2306</v>
      </c>
      <c r="BJ226" s="12" t="s">
        <v>2306</v>
      </c>
      <c r="BK226" s="12" t="s">
        <v>2306</v>
      </c>
      <c r="BL226" s="12" t="s">
        <v>2306</v>
      </c>
      <c r="BM226" s="12" t="s">
        <v>2306</v>
      </c>
      <c r="BN226" s="12" t="s">
        <v>2306</v>
      </c>
      <c r="BO226" s="12" t="s">
        <v>2306</v>
      </c>
      <c r="BP226" s="12" t="s">
        <v>2306</v>
      </c>
      <c r="BQ226" s="12" t="s">
        <v>2306</v>
      </c>
      <c r="BR226" s="12" t="s">
        <v>2306</v>
      </c>
      <c r="BS226" s="12" t="s">
        <v>2306</v>
      </c>
      <c r="BT226" s="12" t="s">
        <v>2306</v>
      </c>
      <c r="BU226" s="12" t="s">
        <v>2306</v>
      </c>
      <c r="BV226" s="12" t="s">
        <v>2306</v>
      </c>
      <c r="BW226" s="12" t="s">
        <v>2306</v>
      </c>
      <c r="BX226" s="12" t="s">
        <v>2306</v>
      </c>
      <c r="BY226" s="12" t="s">
        <v>2306</v>
      </c>
      <c r="BZ226" s="12" t="s">
        <v>2306</v>
      </c>
      <c r="CA226" s="12" t="s">
        <v>2306</v>
      </c>
      <c r="CB226" s="12" t="s">
        <v>2306</v>
      </c>
      <c r="CC226" s="12" t="s">
        <v>2306</v>
      </c>
      <c r="CD226" s="12" t="s">
        <v>2306</v>
      </c>
      <c r="CE226" s="12" t="s">
        <v>2306</v>
      </c>
      <c r="CF226" s="12" t="s">
        <v>2306</v>
      </c>
      <c r="CG226" s="12" t="s">
        <v>2306</v>
      </c>
      <c r="CH226" s="12" t="s">
        <v>2306</v>
      </c>
      <c r="CI226" s="12" t="s">
        <v>2306</v>
      </c>
      <c r="CJ226" s="12" t="s">
        <v>2306</v>
      </c>
      <c r="CK226" s="12" t="s">
        <v>2306</v>
      </c>
      <c r="CL226" s="12" t="s">
        <v>2306</v>
      </c>
      <c r="CM226" s="12" t="s">
        <v>2306</v>
      </c>
      <c r="CN226" s="12" t="s">
        <v>2306</v>
      </c>
      <c r="CO226" s="12" t="s">
        <v>2306</v>
      </c>
      <c r="CP226" s="12" t="s">
        <v>2306</v>
      </c>
      <c r="CQ226" s="12" t="s">
        <v>2306</v>
      </c>
      <c r="CR226" s="12" t="s">
        <v>2306</v>
      </c>
      <c r="CS226" s="12" t="s">
        <v>2306</v>
      </c>
      <c r="CT226" s="12" t="s">
        <v>2306</v>
      </c>
      <c r="CU226" s="12" t="s">
        <v>2306</v>
      </c>
      <c r="CV226" s="12" t="s">
        <v>2306</v>
      </c>
      <c r="CW226" s="12" t="s">
        <v>2306</v>
      </c>
      <c r="CX226" s="12" t="s">
        <v>2306</v>
      </c>
      <c r="CY226" s="12" t="s">
        <v>2306</v>
      </c>
      <c r="CZ226" s="12" t="s">
        <v>2306</v>
      </c>
      <c r="DA226" s="12" t="s">
        <v>2306</v>
      </c>
      <c r="DB226" s="12" t="s">
        <v>2306</v>
      </c>
      <c r="DC226" s="12" t="s">
        <v>2306</v>
      </c>
      <c r="DD226" s="12" t="s">
        <v>2306</v>
      </c>
      <c r="DE226" s="12" t="s">
        <v>2306</v>
      </c>
      <c r="DF226" s="12" t="s">
        <v>2306</v>
      </c>
      <c r="DG226" s="12" t="s">
        <v>2306</v>
      </c>
      <c r="DH226" s="12" t="s">
        <v>2306</v>
      </c>
      <c r="DI226" s="12" t="s">
        <v>2306</v>
      </c>
      <c r="DJ226" s="17" t="s">
        <v>2306</v>
      </c>
    </row>
    <row r="227" s="1" customFormat="1" ht="15.4" customHeight="1" spans="1:114">
      <c r="A227" s="10" t="s">
        <v>3169</v>
      </c>
      <c r="B227" s="11"/>
      <c r="C227" s="11"/>
      <c r="D227" s="11" t="s">
        <v>3170</v>
      </c>
      <c r="E227" s="9">
        <v>80000</v>
      </c>
      <c r="F227" s="12" t="s">
        <v>2306</v>
      </c>
      <c r="G227" s="12" t="s">
        <v>2306</v>
      </c>
      <c r="H227" s="12" t="s">
        <v>2306</v>
      </c>
      <c r="I227" s="12" t="s">
        <v>2306</v>
      </c>
      <c r="J227" s="12" t="s">
        <v>2306</v>
      </c>
      <c r="K227" s="12" t="s">
        <v>2306</v>
      </c>
      <c r="L227" s="12" t="s">
        <v>2306</v>
      </c>
      <c r="M227" s="12" t="s">
        <v>2306</v>
      </c>
      <c r="N227" s="12" t="s">
        <v>2306</v>
      </c>
      <c r="O227" s="12" t="s">
        <v>2306</v>
      </c>
      <c r="P227" s="12" t="s">
        <v>2306</v>
      </c>
      <c r="Q227" s="12" t="s">
        <v>2306</v>
      </c>
      <c r="R227" s="12" t="s">
        <v>2306</v>
      </c>
      <c r="S227" s="12" t="s">
        <v>2306</v>
      </c>
      <c r="T227" s="12" t="s">
        <v>2306</v>
      </c>
      <c r="U227" s="12" t="s">
        <v>2306</v>
      </c>
      <c r="V227" s="12" t="s">
        <v>2306</v>
      </c>
      <c r="W227" s="12" t="s">
        <v>2306</v>
      </c>
      <c r="X227" s="12" t="s">
        <v>2306</v>
      </c>
      <c r="Y227" s="12" t="s">
        <v>2306</v>
      </c>
      <c r="Z227" s="12" t="s">
        <v>2306</v>
      </c>
      <c r="AA227" s="12" t="s">
        <v>2306</v>
      </c>
      <c r="AB227" s="12" t="s">
        <v>2306</v>
      </c>
      <c r="AC227" s="12" t="s">
        <v>2306</v>
      </c>
      <c r="AD227" s="12" t="s">
        <v>2306</v>
      </c>
      <c r="AE227" s="12" t="s">
        <v>2306</v>
      </c>
      <c r="AF227" s="12" t="s">
        <v>2306</v>
      </c>
      <c r="AG227" s="12" t="s">
        <v>2306</v>
      </c>
      <c r="AH227" s="12" t="s">
        <v>2306</v>
      </c>
      <c r="AI227" s="12" t="s">
        <v>2306</v>
      </c>
      <c r="AJ227" s="12" t="s">
        <v>2306</v>
      </c>
      <c r="AK227" s="12" t="s">
        <v>2306</v>
      </c>
      <c r="AL227" s="12" t="s">
        <v>2306</v>
      </c>
      <c r="AM227" s="12" t="s">
        <v>2306</v>
      </c>
      <c r="AN227" s="12" t="s">
        <v>2306</v>
      </c>
      <c r="AO227" s="12" t="s">
        <v>2306</v>
      </c>
      <c r="AP227" s="12" t="s">
        <v>2306</v>
      </c>
      <c r="AQ227" s="12" t="s">
        <v>2306</v>
      </c>
      <c r="AR227" s="12" t="s">
        <v>2306</v>
      </c>
      <c r="AS227" s="12" t="s">
        <v>2306</v>
      </c>
      <c r="AT227" s="12" t="s">
        <v>2306</v>
      </c>
      <c r="AU227" s="12" t="s">
        <v>2306</v>
      </c>
      <c r="AV227" s="9">
        <v>30000</v>
      </c>
      <c r="AW227" s="12" t="s">
        <v>2306</v>
      </c>
      <c r="AX227" s="12" t="s">
        <v>2306</v>
      </c>
      <c r="AY227" s="12" t="s">
        <v>2306</v>
      </c>
      <c r="AZ227" s="12" t="s">
        <v>2306</v>
      </c>
      <c r="BA227" s="9">
        <v>30000</v>
      </c>
      <c r="BB227" s="12" t="s">
        <v>2306</v>
      </c>
      <c r="BC227" s="12" t="s">
        <v>2306</v>
      </c>
      <c r="BD227" s="12" t="s">
        <v>2306</v>
      </c>
      <c r="BE227" s="12" t="s">
        <v>2306</v>
      </c>
      <c r="BF227" s="12" t="s">
        <v>2306</v>
      </c>
      <c r="BG227" s="12" t="s">
        <v>2306</v>
      </c>
      <c r="BH227" s="12" t="s">
        <v>2306</v>
      </c>
      <c r="BI227" s="12" t="s">
        <v>2306</v>
      </c>
      <c r="BJ227" s="12" t="s">
        <v>2306</v>
      </c>
      <c r="BK227" s="12" t="s">
        <v>2306</v>
      </c>
      <c r="BL227" s="12" t="s">
        <v>2306</v>
      </c>
      <c r="BM227" s="12" t="s">
        <v>2306</v>
      </c>
      <c r="BN227" s="9">
        <v>50000</v>
      </c>
      <c r="BO227" s="12" t="s">
        <v>2306</v>
      </c>
      <c r="BP227" s="12" t="s">
        <v>2306</v>
      </c>
      <c r="BQ227" s="12" t="s">
        <v>2306</v>
      </c>
      <c r="BR227" s="9">
        <v>50000</v>
      </c>
      <c r="BS227" s="12" t="s">
        <v>2306</v>
      </c>
      <c r="BT227" s="12" t="s">
        <v>2306</v>
      </c>
      <c r="BU227" s="12" t="s">
        <v>2306</v>
      </c>
      <c r="BV227" s="12" t="s">
        <v>2306</v>
      </c>
      <c r="BW227" s="12" t="s">
        <v>2306</v>
      </c>
      <c r="BX227" s="12" t="s">
        <v>2306</v>
      </c>
      <c r="BY227" s="12" t="s">
        <v>2306</v>
      </c>
      <c r="BZ227" s="12" t="s">
        <v>2306</v>
      </c>
      <c r="CA227" s="12" t="s">
        <v>2306</v>
      </c>
      <c r="CB227" s="12" t="s">
        <v>2306</v>
      </c>
      <c r="CC227" s="12" t="s">
        <v>2306</v>
      </c>
      <c r="CD227" s="12" t="s">
        <v>2306</v>
      </c>
      <c r="CE227" s="12" t="s">
        <v>2306</v>
      </c>
      <c r="CF227" s="12" t="s">
        <v>2306</v>
      </c>
      <c r="CG227" s="12" t="s">
        <v>2306</v>
      </c>
      <c r="CH227" s="12" t="s">
        <v>2306</v>
      </c>
      <c r="CI227" s="12" t="s">
        <v>2306</v>
      </c>
      <c r="CJ227" s="12" t="s">
        <v>2306</v>
      </c>
      <c r="CK227" s="12" t="s">
        <v>2306</v>
      </c>
      <c r="CL227" s="12" t="s">
        <v>2306</v>
      </c>
      <c r="CM227" s="12" t="s">
        <v>2306</v>
      </c>
      <c r="CN227" s="12" t="s">
        <v>2306</v>
      </c>
      <c r="CO227" s="12" t="s">
        <v>2306</v>
      </c>
      <c r="CP227" s="12" t="s">
        <v>2306</v>
      </c>
      <c r="CQ227" s="12" t="s">
        <v>2306</v>
      </c>
      <c r="CR227" s="12" t="s">
        <v>2306</v>
      </c>
      <c r="CS227" s="12" t="s">
        <v>2306</v>
      </c>
      <c r="CT227" s="12" t="s">
        <v>2306</v>
      </c>
      <c r="CU227" s="12" t="s">
        <v>2306</v>
      </c>
      <c r="CV227" s="12" t="s">
        <v>2306</v>
      </c>
      <c r="CW227" s="12" t="s">
        <v>2306</v>
      </c>
      <c r="CX227" s="12" t="s">
        <v>2306</v>
      </c>
      <c r="CY227" s="12" t="s">
        <v>2306</v>
      </c>
      <c r="CZ227" s="12" t="s">
        <v>2306</v>
      </c>
      <c r="DA227" s="12" t="s">
        <v>2306</v>
      </c>
      <c r="DB227" s="12" t="s">
        <v>2306</v>
      </c>
      <c r="DC227" s="12" t="s">
        <v>2306</v>
      </c>
      <c r="DD227" s="12" t="s">
        <v>2306</v>
      </c>
      <c r="DE227" s="12" t="s">
        <v>2306</v>
      </c>
      <c r="DF227" s="12" t="s">
        <v>2306</v>
      </c>
      <c r="DG227" s="12" t="s">
        <v>2306</v>
      </c>
      <c r="DH227" s="12" t="s">
        <v>2306</v>
      </c>
      <c r="DI227" s="12" t="s">
        <v>2306</v>
      </c>
      <c r="DJ227" s="17" t="s">
        <v>2306</v>
      </c>
    </row>
    <row r="228" s="1" customFormat="1" ht="15.4" customHeight="1" spans="1:114">
      <c r="A228" s="10" t="s">
        <v>3171</v>
      </c>
      <c r="B228" s="11"/>
      <c r="C228" s="11"/>
      <c r="D228" s="11" t="s">
        <v>3172</v>
      </c>
      <c r="E228" s="9">
        <v>9143000</v>
      </c>
      <c r="F228" s="12" t="s">
        <v>2306</v>
      </c>
      <c r="G228" s="12" t="s">
        <v>2306</v>
      </c>
      <c r="H228" s="12" t="s">
        <v>2306</v>
      </c>
      <c r="I228" s="12" t="s">
        <v>2306</v>
      </c>
      <c r="J228" s="12" t="s">
        <v>2306</v>
      </c>
      <c r="K228" s="12" t="s">
        <v>2306</v>
      </c>
      <c r="L228" s="12" t="s">
        <v>2306</v>
      </c>
      <c r="M228" s="12" t="s">
        <v>2306</v>
      </c>
      <c r="N228" s="12" t="s">
        <v>2306</v>
      </c>
      <c r="O228" s="12" t="s">
        <v>2306</v>
      </c>
      <c r="P228" s="12" t="s">
        <v>2306</v>
      </c>
      <c r="Q228" s="12" t="s">
        <v>2306</v>
      </c>
      <c r="R228" s="12" t="s">
        <v>2306</v>
      </c>
      <c r="S228" s="12" t="s">
        <v>2306</v>
      </c>
      <c r="T228" s="12" t="s">
        <v>2306</v>
      </c>
      <c r="U228" s="12" t="s">
        <v>2306</v>
      </c>
      <c r="V228" s="12" t="s">
        <v>2306</v>
      </c>
      <c r="W228" s="12" t="s">
        <v>2306</v>
      </c>
      <c r="X228" s="12" t="s">
        <v>2306</v>
      </c>
      <c r="Y228" s="12" t="s">
        <v>2306</v>
      </c>
      <c r="Z228" s="12" t="s">
        <v>2306</v>
      </c>
      <c r="AA228" s="12" t="s">
        <v>2306</v>
      </c>
      <c r="AB228" s="12" t="s">
        <v>2306</v>
      </c>
      <c r="AC228" s="12" t="s">
        <v>2306</v>
      </c>
      <c r="AD228" s="12" t="s">
        <v>2306</v>
      </c>
      <c r="AE228" s="12" t="s">
        <v>2306</v>
      </c>
      <c r="AF228" s="12" t="s">
        <v>2306</v>
      </c>
      <c r="AG228" s="12" t="s">
        <v>2306</v>
      </c>
      <c r="AH228" s="12" t="s">
        <v>2306</v>
      </c>
      <c r="AI228" s="12" t="s">
        <v>2306</v>
      </c>
      <c r="AJ228" s="12" t="s">
        <v>2306</v>
      </c>
      <c r="AK228" s="12" t="s">
        <v>2306</v>
      </c>
      <c r="AL228" s="12" t="s">
        <v>2306</v>
      </c>
      <c r="AM228" s="12" t="s">
        <v>2306</v>
      </c>
      <c r="AN228" s="12" t="s">
        <v>2306</v>
      </c>
      <c r="AO228" s="12" t="s">
        <v>2306</v>
      </c>
      <c r="AP228" s="12" t="s">
        <v>2306</v>
      </c>
      <c r="AQ228" s="12" t="s">
        <v>2306</v>
      </c>
      <c r="AR228" s="12" t="s">
        <v>2306</v>
      </c>
      <c r="AS228" s="12" t="s">
        <v>2306</v>
      </c>
      <c r="AT228" s="12" t="s">
        <v>2306</v>
      </c>
      <c r="AU228" s="12" t="s">
        <v>2306</v>
      </c>
      <c r="AV228" s="12" t="s">
        <v>2306</v>
      </c>
      <c r="AW228" s="12" t="s">
        <v>2306</v>
      </c>
      <c r="AX228" s="12" t="s">
        <v>2306</v>
      </c>
      <c r="AY228" s="12" t="s">
        <v>2306</v>
      </c>
      <c r="AZ228" s="12" t="s">
        <v>2306</v>
      </c>
      <c r="BA228" s="12" t="s">
        <v>2306</v>
      </c>
      <c r="BB228" s="12" t="s">
        <v>2306</v>
      </c>
      <c r="BC228" s="12" t="s">
        <v>2306</v>
      </c>
      <c r="BD228" s="12" t="s">
        <v>2306</v>
      </c>
      <c r="BE228" s="12" t="s">
        <v>2306</v>
      </c>
      <c r="BF228" s="12" t="s">
        <v>2306</v>
      </c>
      <c r="BG228" s="12" t="s">
        <v>2306</v>
      </c>
      <c r="BH228" s="12" t="s">
        <v>2306</v>
      </c>
      <c r="BI228" s="12" t="s">
        <v>2306</v>
      </c>
      <c r="BJ228" s="12" t="s">
        <v>2306</v>
      </c>
      <c r="BK228" s="12" t="s">
        <v>2306</v>
      </c>
      <c r="BL228" s="12" t="s">
        <v>2306</v>
      </c>
      <c r="BM228" s="12" t="s">
        <v>2306</v>
      </c>
      <c r="BN228" s="12" t="s">
        <v>2306</v>
      </c>
      <c r="BO228" s="12" t="s">
        <v>2306</v>
      </c>
      <c r="BP228" s="12" t="s">
        <v>2306</v>
      </c>
      <c r="BQ228" s="12" t="s">
        <v>2306</v>
      </c>
      <c r="BR228" s="12" t="s">
        <v>2306</v>
      </c>
      <c r="BS228" s="12" t="s">
        <v>2306</v>
      </c>
      <c r="BT228" s="12" t="s">
        <v>2306</v>
      </c>
      <c r="BU228" s="12" t="s">
        <v>2306</v>
      </c>
      <c r="BV228" s="12" t="s">
        <v>2306</v>
      </c>
      <c r="BW228" s="12" t="s">
        <v>2306</v>
      </c>
      <c r="BX228" s="12" t="s">
        <v>2306</v>
      </c>
      <c r="BY228" s="12" t="s">
        <v>2306</v>
      </c>
      <c r="BZ228" s="12" t="s">
        <v>2306</v>
      </c>
      <c r="CA228" s="9">
        <v>9143000</v>
      </c>
      <c r="CB228" s="12" t="s">
        <v>2306</v>
      </c>
      <c r="CC228" s="12" t="s">
        <v>2306</v>
      </c>
      <c r="CD228" s="12" t="s">
        <v>2306</v>
      </c>
      <c r="CE228" s="9">
        <v>9143000</v>
      </c>
      <c r="CF228" s="12" t="s">
        <v>2306</v>
      </c>
      <c r="CG228" s="12" t="s">
        <v>2306</v>
      </c>
      <c r="CH228" s="12" t="s">
        <v>2306</v>
      </c>
      <c r="CI228" s="12" t="s">
        <v>2306</v>
      </c>
      <c r="CJ228" s="12" t="s">
        <v>2306</v>
      </c>
      <c r="CK228" s="12" t="s">
        <v>2306</v>
      </c>
      <c r="CL228" s="12" t="s">
        <v>2306</v>
      </c>
      <c r="CM228" s="12" t="s">
        <v>2306</v>
      </c>
      <c r="CN228" s="12" t="s">
        <v>2306</v>
      </c>
      <c r="CO228" s="12" t="s">
        <v>2306</v>
      </c>
      <c r="CP228" s="12" t="s">
        <v>2306</v>
      </c>
      <c r="CQ228" s="12" t="s">
        <v>2306</v>
      </c>
      <c r="CR228" s="12" t="s">
        <v>2306</v>
      </c>
      <c r="CS228" s="12" t="s">
        <v>2306</v>
      </c>
      <c r="CT228" s="12" t="s">
        <v>2306</v>
      </c>
      <c r="CU228" s="12" t="s">
        <v>2306</v>
      </c>
      <c r="CV228" s="12" t="s">
        <v>2306</v>
      </c>
      <c r="CW228" s="12" t="s">
        <v>2306</v>
      </c>
      <c r="CX228" s="12" t="s">
        <v>2306</v>
      </c>
      <c r="CY228" s="12" t="s">
        <v>2306</v>
      </c>
      <c r="CZ228" s="12" t="s">
        <v>2306</v>
      </c>
      <c r="DA228" s="12" t="s">
        <v>2306</v>
      </c>
      <c r="DB228" s="12" t="s">
        <v>2306</v>
      </c>
      <c r="DC228" s="12" t="s">
        <v>2306</v>
      </c>
      <c r="DD228" s="12" t="s">
        <v>2306</v>
      </c>
      <c r="DE228" s="12" t="s">
        <v>2306</v>
      </c>
      <c r="DF228" s="12" t="s">
        <v>2306</v>
      </c>
      <c r="DG228" s="12" t="s">
        <v>2306</v>
      </c>
      <c r="DH228" s="12" t="s">
        <v>2306</v>
      </c>
      <c r="DI228" s="12" t="s">
        <v>2306</v>
      </c>
      <c r="DJ228" s="17" t="s">
        <v>2306</v>
      </c>
    </row>
    <row r="229" s="1" customFormat="1" ht="15.4" customHeight="1" spans="1:114">
      <c r="A229" s="10" t="s">
        <v>3173</v>
      </c>
      <c r="B229" s="11"/>
      <c r="C229" s="11"/>
      <c r="D229" s="11" t="s">
        <v>3174</v>
      </c>
      <c r="E229" s="9">
        <v>100000</v>
      </c>
      <c r="F229" s="12" t="s">
        <v>2306</v>
      </c>
      <c r="G229" s="12" t="s">
        <v>2306</v>
      </c>
      <c r="H229" s="12" t="s">
        <v>2306</v>
      </c>
      <c r="I229" s="12" t="s">
        <v>2306</v>
      </c>
      <c r="J229" s="12" t="s">
        <v>2306</v>
      </c>
      <c r="K229" s="12" t="s">
        <v>2306</v>
      </c>
      <c r="L229" s="12" t="s">
        <v>2306</v>
      </c>
      <c r="M229" s="12" t="s">
        <v>2306</v>
      </c>
      <c r="N229" s="12" t="s">
        <v>2306</v>
      </c>
      <c r="O229" s="12" t="s">
        <v>2306</v>
      </c>
      <c r="P229" s="12" t="s">
        <v>2306</v>
      </c>
      <c r="Q229" s="12" t="s">
        <v>2306</v>
      </c>
      <c r="R229" s="12" t="s">
        <v>2306</v>
      </c>
      <c r="S229" s="12" t="s">
        <v>2306</v>
      </c>
      <c r="T229" s="9">
        <v>100000</v>
      </c>
      <c r="U229" s="12" t="s">
        <v>2306</v>
      </c>
      <c r="V229" s="12" t="s">
        <v>2306</v>
      </c>
      <c r="W229" s="12" t="s">
        <v>2306</v>
      </c>
      <c r="X229" s="12" t="s">
        <v>2306</v>
      </c>
      <c r="Y229" s="12" t="s">
        <v>2306</v>
      </c>
      <c r="Z229" s="12" t="s">
        <v>2306</v>
      </c>
      <c r="AA229" s="12" t="s">
        <v>2306</v>
      </c>
      <c r="AB229" s="12" t="s">
        <v>2306</v>
      </c>
      <c r="AC229" s="12" t="s">
        <v>2306</v>
      </c>
      <c r="AD229" s="12" t="s">
        <v>2306</v>
      </c>
      <c r="AE229" s="12" t="s">
        <v>2306</v>
      </c>
      <c r="AF229" s="12" t="s">
        <v>2306</v>
      </c>
      <c r="AG229" s="12" t="s">
        <v>2306</v>
      </c>
      <c r="AH229" s="12" t="s">
        <v>2306</v>
      </c>
      <c r="AI229" s="12" t="s">
        <v>2306</v>
      </c>
      <c r="AJ229" s="12" t="s">
        <v>2306</v>
      </c>
      <c r="AK229" s="12" t="s">
        <v>2306</v>
      </c>
      <c r="AL229" s="12" t="s">
        <v>2306</v>
      </c>
      <c r="AM229" s="12" t="s">
        <v>2306</v>
      </c>
      <c r="AN229" s="9">
        <v>100000</v>
      </c>
      <c r="AO229" s="12" t="s">
        <v>2306</v>
      </c>
      <c r="AP229" s="12" t="s">
        <v>2306</v>
      </c>
      <c r="AQ229" s="12" t="s">
        <v>2306</v>
      </c>
      <c r="AR229" s="12" t="s">
        <v>2306</v>
      </c>
      <c r="AS229" s="12" t="s">
        <v>2306</v>
      </c>
      <c r="AT229" s="12" t="s">
        <v>2306</v>
      </c>
      <c r="AU229" s="12" t="s">
        <v>2306</v>
      </c>
      <c r="AV229" s="12" t="s">
        <v>2306</v>
      </c>
      <c r="AW229" s="12" t="s">
        <v>2306</v>
      </c>
      <c r="AX229" s="12" t="s">
        <v>2306</v>
      </c>
      <c r="AY229" s="12" t="s">
        <v>2306</v>
      </c>
      <c r="AZ229" s="12" t="s">
        <v>2306</v>
      </c>
      <c r="BA229" s="12" t="s">
        <v>2306</v>
      </c>
      <c r="BB229" s="12" t="s">
        <v>2306</v>
      </c>
      <c r="BC229" s="12" t="s">
        <v>2306</v>
      </c>
      <c r="BD229" s="12" t="s">
        <v>2306</v>
      </c>
      <c r="BE229" s="12" t="s">
        <v>2306</v>
      </c>
      <c r="BF229" s="12" t="s">
        <v>2306</v>
      </c>
      <c r="BG229" s="12" t="s">
        <v>2306</v>
      </c>
      <c r="BH229" s="12" t="s">
        <v>2306</v>
      </c>
      <c r="BI229" s="12" t="s">
        <v>2306</v>
      </c>
      <c r="BJ229" s="12" t="s">
        <v>2306</v>
      </c>
      <c r="BK229" s="12" t="s">
        <v>2306</v>
      </c>
      <c r="BL229" s="12" t="s">
        <v>2306</v>
      </c>
      <c r="BM229" s="12" t="s">
        <v>2306</v>
      </c>
      <c r="BN229" s="12" t="s">
        <v>2306</v>
      </c>
      <c r="BO229" s="12" t="s">
        <v>2306</v>
      </c>
      <c r="BP229" s="12" t="s">
        <v>2306</v>
      </c>
      <c r="BQ229" s="12" t="s">
        <v>2306</v>
      </c>
      <c r="BR229" s="12" t="s">
        <v>2306</v>
      </c>
      <c r="BS229" s="12" t="s">
        <v>2306</v>
      </c>
      <c r="BT229" s="12" t="s">
        <v>2306</v>
      </c>
      <c r="BU229" s="12" t="s">
        <v>2306</v>
      </c>
      <c r="BV229" s="12" t="s">
        <v>2306</v>
      </c>
      <c r="BW229" s="12" t="s">
        <v>2306</v>
      </c>
      <c r="BX229" s="12" t="s">
        <v>2306</v>
      </c>
      <c r="BY229" s="12" t="s">
        <v>2306</v>
      </c>
      <c r="BZ229" s="12" t="s">
        <v>2306</v>
      </c>
      <c r="CA229" s="12" t="s">
        <v>2306</v>
      </c>
      <c r="CB229" s="12" t="s">
        <v>2306</v>
      </c>
      <c r="CC229" s="12" t="s">
        <v>2306</v>
      </c>
      <c r="CD229" s="12" t="s">
        <v>2306</v>
      </c>
      <c r="CE229" s="12" t="s">
        <v>2306</v>
      </c>
      <c r="CF229" s="12" t="s">
        <v>2306</v>
      </c>
      <c r="CG229" s="12" t="s">
        <v>2306</v>
      </c>
      <c r="CH229" s="12" t="s">
        <v>2306</v>
      </c>
      <c r="CI229" s="12" t="s">
        <v>2306</v>
      </c>
      <c r="CJ229" s="12" t="s">
        <v>2306</v>
      </c>
      <c r="CK229" s="12" t="s">
        <v>2306</v>
      </c>
      <c r="CL229" s="12" t="s">
        <v>2306</v>
      </c>
      <c r="CM229" s="12" t="s">
        <v>2306</v>
      </c>
      <c r="CN229" s="12" t="s">
        <v>2306</v>
      </c>
      <c r="CO229" s="12" t="s">
        <v>2306</v>
      </c>
      <c r="CP229" s="12" t="s">
        <v>2306</v>
      </c>
      <c r="CQ229" s="12" t="s">
        <v>2306</v>
      </c>
      <c r="CR229" s="12" t="s">
        <v>2306</v>
      </c>
      <c r="CS229" s="12" t="s">
        <v>2306</v>
      </c>
      <c r="CT229" s="12" t="s">
        <v>2306</v>
      </c>
      <c r="CU229" s="12" t="s">
        <v>2306</v>
      </c>
      <c r="CV229" s="12" t="s">
        <v>2306</v>
      </c>
      <c r="CW229" s="12" t="s">
        <v>2306</v>
      </c>
      <c r="CX229" s="12" t="s">
        <v>2306</v>
      </c>
      <c r="CY229" s="12" t="s">
        <v>2306</v>
      </c>
      <c r="CZ229" s="12" t="s">
        <v>2306</v>
      </c>
      <c r="DA229" s="12" t="s">
        <v>2306</v>
      </c>
      <c r="DB229" s="12" t="s">
        <v>2306</v>
      </c>
      <c r="DC229" s="12" t="s">
        <v>2306</v>
      </c>
      <c r="DD229" s="12" t="s">
        <v>2306</v>
      </c>
      <c r="DE229" s="12" t="s">
        <v>2306</v>
      </c>
      <c r="DF229" s="12" t="s">
        <v>2306</v>
      </c>
      <c r="DG229" s="12" t="s">
        <v>2306</v>
      </c>
      <c r="DH229" s="12" t="s">
        <v>2306</v>
      </c>
      <c r="DI229" s="12" t="s">
        <v>2306</v>
      </c>
      <c r="DJ229" s="17" t="s">
        <v>2306</v>
      </c>
    </row>
    <row r="230" s="1" customFormat="1" ht="15.4" customHeight="1" spans="1:114">
      <c r="A230" s="10" t="s">
        <v>3175</v>
      </c>
      <c r="B230" s="11"/>
      <c r="C230" s="11"/>
      <c r="D230" s="11" t="s">
        <v>3176</v>
      </c>
      <c r="E230" s="9">
        <v>31564081.5</v>
      </c>
      <c r="F230" s="9">
        <v>3101771.14</v>
      </c>
      <c r="G230" s="9">
        <v>2353256</v>
      </c>
      <c r="H230" s="9">
        <v>235674.35</v>
      </c>
      <c r="I230" s="9">
        <v>65256</v>
      </c>
      <c r="J230" s="12" t="s">
        <v>2306</v>
      </c>
      <c r="K230" s="9">
        <v>89354</v>
      </c>
      <c r="L230" s="9">
        <v>125652.25</v>
      </c>
      <c r="M230" s="9">
        <v>58782.57</v>
      </c>
      <c r="N230" s="9">
        <v>67921.27</v>
      </c>
      <c r="O230" s="12" t="s">
        <v>2306</v>
      </c>
      <c r="P230" s="9">
        <v>26353.35</v>
      </c>
      <c r="Q230" s="9">
        <v>79521.35</v>
      </c>
      <c r="R230" s="12" t="s">
        <v>2306</v>
      </c>
      <c r="S230" s="12" t="s">
        <v>2306</v>
      </c>
      <c r="T230" s="9">
        <v>1761485.36</v>
      </c>
      <c r="U230" s="9">
        <v>54131</v>
      </c>
      <c r="V230" s="9">
        <v>27851</v>
      </c>
      <c r="W230" s="12" t="s">
        <v>2306</v>
      </c>
      <c r="X230" s="12" t="s">
        <v>2306</v>
      </c>
      <c r="Y230" s="12" t="s">
        <v>2306</v>
      </c>
      <c r="Z230" s="12" t="s">
        <v>2306</v>
      </c>
      <c r="AA230" s="9">
        <v>32502</v>
      </c>
      <c r="AB230" s="12" t="s">
        <v>2306</v>
      </c>
      <c r="AC230" s="12" t="s">
        <v>2306</v>
      </c>
      <c r="AD230" s="9">
        <v>116530</v>
      </c>
      <c r="AE230" s="12" t="s">
        <v>2306</v>
      </c>
      <c r="AF230" s="9">
        <v>276402</v>
      </c>
      <c r="AG230" s="9">
        <v>7851</v>
      </c>
      <c r="AH230" s="9">
        <v>3678</v>
      </c>
      <c r="AI230" s="9">
        <v>268771</v>
      </c>
      <c r="AJ230" s="9">
        <v>49572</v>
      </c>
      <c r="AK230" s="9">
        <v>413981.62</v>
      </c>
      <c r="AL230" s="12" t="s">
        <v>2306</v>
      </c>
      <c r="AM230" s="12" t="s">
        <v>2306</v>
      </c>
      <c r="AN230" s="9">
        <v>70960.74</v>
      </c>
      <c r="AO230" s="9">
        <v>52068</v>
      </c>
      <c r="AP230" s="9">
        <v>56892</v>
      </c>
      <c r="AQ230" s="9">
        <v>81973</v>
      </c>
      <c r="AR230" s="9">
        <v>41267</v>
      </c>
      <c r="AS230" s="9">
        <v>56875</v>
      </c>
      <c r="AT230" s="12" t="s">
        <v>2306</v>
      </c>
      <c r="AU230" s="9">
        <v>150180</v>
      </c>
      <c r="AV230" s="9">
        <v>26700825</v>
      </c>
      <c r="AW230" s="12" t="s">
        <v>2306</v>
      </c>
      <c r="AX230" s="12" t="s">
        <v>2306</v>
      </c>
      <c r="AY230" s="12" t="s">
        <v>2306</v>
      </c>
      <c r="AZ230" s="12" t="s">
        <v>2306</v>
      </c>
      <c r="BA230" s="9">
        <v>26700825</v>
      </c>
      <c r="BB230" s="12" t="s">
        <v>2306</v>
      </c>
      <c r="BC230" s="12" t="s">
        <v>2306</v>
      </c>
      <c r="BD230" s="12" t="s">
        <v>2306</v>
      </c>
      <c r="BE230" s="12" t="s">
        <v>2306</v>
      </c>
      <c r="BF230" s="12" t="s">
        <v>2306</v>
      </c>
      <c r="BG230" s="12" t="s">
        <v>2306</v>
      </c>
      <c r="BH230" s="12" t="s">
        <v>2306</v>
      </c>
      <c r="BI230" s="12" t="s">
        <v>2306</v>
      </c>
      <c r="BJ230" s="12" t="s">
        <v>2306</v>
      </c>
      <c r="BK230" s="12" t="s">
        <v>2306</v>
      </c>
      <c r="BL230" s="12" t="s">
        <v>2306</v>
      </c>
      <c r="BM230" s="12" t="s">
        <v>2306</v>
      </c>
      <c r="BN230" s="12" t="s">
        <v>2306</v>
      </c>
      <c r="BO230" s="12" t="s">
        <v>2306</v>
      </c>
      <c r="BP230" s="12" t="s">
        <v>2306</v>
      </c>
      <c r="BQ230" s="12" t="s">
        <v>2306</v>
      </c>
      <c r="BR230" s="12" t="s">
        <v>2306</v>
      </c>
      <c r="BS230" s="12" t="s">
        <v>2306</v>
      </c>
      <c r="BT230" s="12" t="s">
        <v>2306</v>
      </c>
      <c r="BU230" s="12" t="s">
        <v>2306</v>
      </c>
      <c r="BV230" s="12" t="s">
        <v>2306</v>
      </c>
      <c r="BW230" s="12" t="s">
        <v>2306</v>
      </c>
      <c r="BX230" s="12" t="s">
        <v>2306</v>
      </c>
      <c r="BY230" s="12" t="s">
        <v>2306</v>
      </c>
      <c r="BZ230" s="12" t="s">
        <v>2306</v>
      </c>
      <c r="CA230" s="12" t="s">
        <v>2306</v>
      </c>
      <c r="CB230" s="12" t="s">
        <v>2306</v>
      </c>
      <c r="CC230" s="12" t="s">
        <v>2306</v>
      </c>
      <c r="CD230" s="12" t="s">
        <v>2306</v>
      </c>
      <c r="CE230" s="12" t="s">
        <v>2306</v>
      </c>
      <c r="CF230" s="12" t="s">
        <v>2306</v>
      </c>
      <c r="CG230" s="12" t="s">
        <v>2306</v>
      </c>
      <c r="CH230" s="12" t="s">
        <v>2306</v>
      </c>
      <c r="CI230" s="12" t="s">
        <v>2306</v>
      </c>
      <c r="CJ230" s="12" t="s">
        <v>2306</v>
      </c>
      <c r="CK230" s="12" t="s">
        <v>2306</v>
      </c>
      <c r="CL230" s="12" t="s">
        <v>2306</v>
      </c>
      <c r="CM230" s="12" t="s">
        <v>2306</v>
      </c>
      <c r="CN230" s="12" t="s">
        <v>2306</v>
      </c>
      <c r="CO230" s="12" t="s">
        <v>2306</v>
      </c>
      <c r="CP230" s="12" t="s">
        <v>2306</v>
      </c>
      <c r="CQ230" s="12" t="s">
        <v>2306</v>
      </c>
      <c r="CR230" s="12" t="s">
        <v>2306</v>
      </c>
      <c r="CS230" s="12" t="s">
        <v>2306</v>
      </c>
      <c r="CT230" s="12" t="s">
        <v>2306</v>
      </c>
      <c r="CU230" s="12" t="s">
        <v>2306</v>
      </c>
      <c r="CV230" s="12" t="s">
        <v>2306</v>
      </c>
      <c r="CW230" s="12" t="s">
        <v>2306</v>
      </c>
      <c r="CX230" s="12" t="s">
        <v>2306</v>
      </c>
      <c r="CY230" s="12" t="s">
        <v>2306</v>
      </c>
      <c r="CZ230" s="12" t="s">
        <v>2306</v>
      </c>
      <c r="DA230" s="12" t="s">
        <v>2306</v>
      </c>
      <c r="DB230" s="12" t="s">
        <v>2306</v>
      </c>
      <c r="DC230" s="12" t="s">
        <v>2306</v>
      </c>
      <c r="DD230" s="12" t="s">
        <v>2306</v>
      </c>
      <c r="DE230" s="12" t="s">
        <v>2306</v>
      </c>
      <c r="DF230" s="12" t="s">
        <v>2306</v>
      </c>
      <c r="DG230" s="12" t="s">
        <v>2306</v>
      </c>
      <c r="DH230" s="12" t="s">
        <v>2306</v>
      </c>
      <c r="DI230" s="12" t="s">
        <v>2306</v>
      </c>
      <c r="DJ230" s="17" t="s">
        <v>2306</v>
      </c>
    </row>
    <row r="231" s="1" customFormat="1" ht="15.4" customHeight="1" spans="1:114">
      <c r="A231" s="10" t="s">
        <v>3177</v>
      </c>
      <c r="B231" s="11"/>
      <c r="C231" s="11"/>
      <c r="D231" s="11" t="s">
        <v>2806</v>
      </c>
      <c r="E231" s="9">
        <v>3445512.14</v>
      </c>
      <c r="F231" s="9">
        <v>3101771.14</v>
      </c>
      <c r="G231" s="9">
        <v>2353256</v>
      </c>
      <c r="H231" s="9">
        <v>235674.35</v>
      </c>
      <c r="I231" s="9">
        <v>65256</v>
      </c>
      <c r="J231" s="12" t="s">
        <v>2306</v>
      </c>
      <c r="K231" s="9">
        <v>89354</v>
      </c>
      <c r="L231" s="9">
        <v>125652.25</v>
      </c>
      <c r="M231" s="9">
        <v>58782.57</v>
      </c>
      <c r="N231" s="9">
        <v>67921.27</v>
      </c>
      <c r="O231" s="12" t="s">
        <v>2306</v>
      </c>
      <c r="P231" s="9">
        <v>26353.35</v>
      </c>
      <c r="Q231" s="9">
        <v>79521.35</v>
      </c>
      <c r="R231" s="12" t="s">
        <v>2306</v>
      </c>
      <c r="S231" s="12" t="s">
        <v>2306</v>
      </c>
      <c r="T231" s="9">
        <v>343741</v>
      </c>
      <c r="U231" s="9">
        <v>21569</v>
      </c>
      <c r="V231" s="12" t="s">
        <v>2306</v>
      </c>
      <c r="W231" s="12" t="s">
        <v>2306</v>
      </c>
      <c r="X231" s="12" t="s">
        <v>2306</v>
      </c>
      <c r="Y231" s="12" t="s">
        <v>2306</v>
      </c>
      <c r="Z231" s="12" t="s">
        <v>2306</v>
      </c>
      <c r="AA231" s="9">
        <v>32502</v>
      </c>
      <c r="AB231" s="12" t="s">
        <v>2306</v>
      </c>
      <c r="AC231" s="12" t="s">
        <v>2306</v>
      </c>
      <c r="AD231" s="9">
        <v>65265</v>
      </c>
      <c r="AE231" s="12" t="s">
        <v>2306</v>
      </c>
      <c r="AF231" s="9">
        <v>25157</v>
      </c>
      <c r="AG231" s="12" t="s">
        <v>2306</v>
      </c>
      <c r="AH231" s="12" t="s">
        <v>2306</v>
      </c>
      <c r="AI231" s="12" t="s">
        <v>2306</v>
      </c>
      <c r="AJ231" s="12" t="s">
        <v>2306</v>
      </c>
      <c r="AK231" s="12" t="s">
        <v>2306</v>
      </c>
      <c r="AL231" s="12" t="s">
        <v>2306</v>
      </c>
      <c r="AM231" s="12" t="s">
        <v>2306</v>
      </c>
      <c r="AN231" s="9">
        <v>27815</v>
      </c>
      <c r="AO231" s="9">
        <v>32568</v>
      </c>
      <c r="AP231" s="9">
        <v>56892</v>
      </c>
      <c r="AQ231" s="9">
        <v>81973</v>
      </c>
      <c r="AR231" s="12" t="s">
        <v>2306</v>
      </c>
      <c r="AS231" s="12" t="s">
        <v>2306</v>
      </c>
      <c r="AT231" s="12" t="s">
        <v>2306</v>
      </c>
      <c r="AU231" s="12" t="s">
        <v>2306</v>
      </c>
      <c r="AV231" s="12" t="s">
        <v>2306</v>
      </c>
      <c r="AW231" s="12" t="s">
        <v>2306</v>
      </c>
      <c r="AX231" s="12" t="s">
        <v>2306</v>
      </c>
      <c r="AY231" s="12" t="s">
        <v>2306</v>
      </c>
      <c r="AZ231" s="12" t="s">
        <v>2306</v>
      </c>
      <c r="BA231" s="12" t="s">
        <v>2306</v>
      </c>
      <c r="BB231" s="12" t="s">
        <v>2306</v>
      </c>
      <c r="BC231" s="12" t="s">
        <v>2306</v>
      </c>
      <c r="BD231" s="12" t="s">
        <v>2306</v>
      </c>
      <c r="BE231" s="12" t="s">
        <v>2306</v>
      </c>
      <c r="BF231" s="12" t="s">
        <v>2306</v>
      </c>
      <c r="BG231" s="12" t="s">
        <v>2306</v>
      </c>
      <c r="BH231" s="12" t="s">
        <v>2306</v>
      </c>
      <c r="BI231" s="12" t="s">
        <v>2306</v>
      </c>
      <c r="BJ231" s="12" t="s">
        <v>2306</v>
      </c>
      <c r="BK231" s="12" t="s">
        <v>2306</v>
      </c>
      <c r="BL231" s="12" t="s">
        <v>2306</v>
      </c>
      <c r="BM231" s="12" t="s">
        <v>2306</v>
      </c>
      <c r="BN231" s="12" t="s">
        <v>2306</v>
      </c>
      <c r="BO231" s="12" t="s">
        <v>2306</v>
      </c>
      <c r="BP231" s="12" t="s">
        <v>2306</v>
      </c>
      <c r="BQ231" s="12" t="s">
        <v>2306</v>
      </c>
      <c r="BR231" s="12" t="s">
        <v>2306</v>
      </c>
      <c r="BS231" s="12" t="s">
        <v>2306</v>
      </c>
      <c r="BT231" s="12" t="s">
        <v>2306</v>
      </c>
      <c r="BU231" s="12" t="s">
        <v>2306</v>
      </c>
      <c r="BV231" s="12" t="s">
        <v>2306</v>
      </c>
      <c r="BW231" s="12" t="s">
        <v>2306</v>
      </c>
      <c r="BX231" s="12" t="s">
        <v>2306</v>
      </c>
      <c r="BY231" s="12" t="s">
        <v>2306</v>
      </c>
      <c r="BZ231" s="12" t="s">
        <v>2306</v>
      </c>
      <c r="CA231" s="12" t="s">
        <v>2306</v>
      </c>
      <c r="CB231" s="12" t="s">
        <v>2306</v>
      </c>
      <c r="CC231" s="12" t="s">
        <v>2306</v>
      </c>
      <c r="CD231" s="12" t="s">
        <v>2306</v>
      </c>
      <c r="CE231" s="12" t="s">
        <v>2306</v>
      </c>
      <c r="CF231" s="12" t="s">
        <v>2306</v>
      </c>
      <c r="CG231" s="12" t="s">
        <v>2306</v>
      </c>
      <c r="CH231" s="12" t="s">
        <v>2306</v>
      </c>
      <c r="CI231" s="12" t="s">
        <v>2306</v>
      </c>
      <c r="CJ231" s="12" t="s">
        <v>2306</v>
      </c>
      <c r="CK231" s="12" t="s">
        <v>2306</v>
      </c>
      <c r="CL231" s="12" t="s">
        <v>2306</v>
      </c>
      <c r="CM231" s="12" t="s">
        <v>2306</v>
      </c>
      <c r="CN231" s="12" t="s">
        <v>2306</v>
      </c>
      <c r="CO231" s="12" t="s">
        <v>2306</v>
      </c>
      <c r="CP231" s="12" t="s">
        <v>2306</v>
      </c>
      <c r="CQ231" s="12" t="s">
        <v>2306</v>
      </c>
      <c r="CR231" s="12" t="s">
        <v>2306</v>
      </c>
      <c r="CS231" s="12" t="s">
        <v>2306</v>
      </c>
      <c r="CT231" s="12" t="s">
        <v>2306</v>
      </c>
      <c r="CU231" s="12" t="s">
        <v>2306</v>
      </c>
      <c r="CV231" s="12" t="s">
        <v>2306</v>
      </c>
      <c r="CW231" s="12" t="s">
        <v>2306</v>
      </c>
      <c r="CX231" s="12" t="s">
        <v>2306</v>
      </c>
      <c r="CY231" s="12" t="s">
        <v>2306</v>
      </c>
      <c r="CZ231" s="12" t="s">
        <v>2306</v>
      </c>
      <c r="DA231" s="12" t="s">
        <v>2306</v>
      </c>
      <c r="DB231" s="12" t="s">
        <v>2306</v>
      </c>
      <c r="DC231" s="12" t="s">
        <v>2306</v>
      </c>
      <c r="DD231" s="12" t="s">
        <v>2306</v>
      </c>
      <c r="DE231" s="12" t="s">
        <v>2306</v>
      </c>
      <c r="DF231" s="12" t="s">
        <v>2306</v>
      </c>
      <c r="DG231" s="12" t="s">
        <v>2306</v>
      </c>
      <c r="DH231" s="12" t="s">
        <v>2306</v>
      </c>
      <c r="DI231" s="12" t="s">
        <v>2306</v>
      </c>
      <c r="DJ231" s="17" t="s">
        <v>2306</v>
      </c>
    </row>
    <row r="232" s="1" customFormat="1" ht="15.4" customHeight="1" spans="1:114">
      <c r="A232" s="10" t="s">
        <v>3178</v>
      </c>
      <c r="B232" s="11"/>
      <c r="C232" s="11"/>
      <c r="D232" s="11" t="s">
        <v>2808</v>
      </c>
      <c r="E232" s="9">
        <v>721582.74</v>
      </c>
      <c r="F232" s="12" t="s">
        <v>2306</v>
      </c>
      <c r="G232" s="12" t="s">
        <v>2306</v>
      </c>
      <c r="H232" s="12" t="s">
        <v>2306</v>
      </c>
      <c r="I232" s="12" t="s">
        <v>2306</v>
      </c>
      <c r="J232" s="12" t="s">
        <v>2306</v>
      </c>
      <c r="K232" s="12" t="s">
        <v>2306</v>
      </c>
      <c r="L232" s="12" t="s">
        <v>2306</v>
      </c>
      <c r="M232" s="12" t="s">
        <v>2306</v>
      </c>
      <c r="N232" s="12" t="s">
        <v>2306</v>
      </c>
      <c r="O232" s="12" t="s">
        <v>2306</v>
      </c>
      <c r="P232" s="12" t="s">
        <v>2306</v>
      </c>
      <c r="Q232" s="12" t="s">
        <v>2306</v>
      </c>
      <c r="R232" s="12" t="s">
        <v>2306</v>
      </c>
      <c r="S232" s="12" t="s">
        <v>2306</v>
      </c>
      <c r="T232" s="9">
        <v>721582.74</v>
      </c>
      <c r="U232" s="9">
        <v>32562</v>
      </c>
      <c r="V232" s="9">
        <v>27851</v>
      </c>
      <c r="W232" s="12" t="s">
        <v>2306</v>
      </c>
      <c r="X232" s="12" t="s">
        <v>2306</v>
      </c>
      <c r="Y232" s="12" t="s">
        <v>2306</v>
      </c>
      <c r="Z232" s="12" t="s">
        <v>2306</v>
      </c>
      <c r="AA232" s="12" t="s">
        <v>2306</v>
      </c>
      <c r="AB232" s="12" t="s">
        <v>2306</v>
      </c>
      <c r="AC232" s="12" t="s">
        <v>2306</v>
      </c>
      <c r="AD232" s="9">
        <v>51265</v>
      </c>
      <c r="AE232" s="12" t="s">
        <v>2306</v>
      </c>
      <c r="AF232" s="9">
        <v>251245</v>
      </c>
      <c r="AG232" s="9">
        <v>7851</v>
      </c>
      <c r="AH232" s="9">
        <v>3678</v>
      </c>
      <c r="AI232" s="9">
        <v>156271</v>
      </c>
      <c r="AJ232" s="9">
        <v>49572</v>
      </c>
      <c r="AK232" s="12" t="s">
        <v>2306</v>
      </c>
      <c r="AL232" s="12" t="s">
        <v>2306</v>
      </c>
      <c r="AM232" s="12" t="s">
        <v>2306</v>
      </c>
      <c r="AN232" s="9">
        <v>43145.74</v>
      </c>
      <c r="AO232" s="12" t="s">
        <v>2306</v>
      </c>
      <c r="AP232" s="12" t="s">
        <v>2306</v>
      </c>
      <c r="AQ232" s="12" t="s">
        <v>2306</v>
      </c>
      <c r="AR232" s="9">
        <v>41267</v>
      </c>
      <c r="AS232" s="9">
        <v>56875</v>
      </c>
      <c r="AT232" s="12" t="s">
        <v>2306</v>
      </c>
      <c r="AU232" s="12" t="s">
        <v>2306</v>
      </c>
      <c r="AV232" s="12" t="s">
        <v>2306</v>
      </c>
      <c r="AW232" s="12" t="s">
        <v>2306</v>
      </c>
      <c r="AX232" s="12" t="s">
        <v>2306</v>
      </c>
      <c r="AY232" s="12" t="s">
        <v>2306</v>
      </c>
      <c r="AZ232" s="12" t="s">
        <v>2306</v>
      </c>
      <c r="BA232" s="12" t="s">
        <v>2306</v>
      </c>
      <c r="BB232" s="12" t="s">
        <v>2306</v>
      </c>
      <c r="BC232" s="12" t="s">
        <v>2306</v>
      </c>
      <c r="BD232" s="12" t="s">
        <v>2306</v>
      </c>
      <c r="BE232" s="12" t="s">
        <v>2306</v>
      </c>
      <c r="BF232" s="12" t="s">
        <v>2306</v>
      </c>
      <c r="BG232" s="12" t="s">
        <v>2306</v>
      </c>
      <c r="BH232" s="12" t="s">
        <v>2306</v>
      </c>
      <c r="BI232" s="12" t="s">
        <v>2306</v>
      </c>
      <c r="BJ232" s="12" t="s">
        <v>2306</v>
      </c>
      <c r="BK232" s="12" t="s">
        <v>2306</v>
      </c>
      <c r="BL232" s="12" t="s">
        <v>2306</v>
      </c>
      <c r="BM232" s="12" t="s">
        <v>2306</v>
      </c>
      <c r="BN232" s="12" t="s">
        <v>2306</v>
      </c>
      <c r="BO232" s="12" t="s">
        <v>2306</v>
      </c>
      <c r="BP232" s="12" t="s">
        <v>2306</v>
      </c>
      <c r="BQ232" s="12" t="s">
        <v>2306</v>
      </c>
      <c r="BR232" s="12" t="s">
        <v>2306</v>
      </c>
      <c r="BS232" s="12" t="s">
        <v>2306</v>
      </c>
      <c r="BT232" s="12" t="s">
        <v>2306</v>
      </c>
      <c r="BU232" s="12" t="s">
        <v>2306</v>
      </c>
      <c r="BV232" s="12" t="s">
        <v>2306</v>
      </c>
      <c r="BW232" s="12" t="s">
        <v>2306</v>
      </c>
      <c r="BX232" s="12" t="s">
        <v>2306</v>
      </c>
      <c r="BY232" s="12" t="s">
        <v>2306</v>
      </c>
      <c r="BZ232" s="12" t="s">
        <v>2306</v>
      </c>
      <c r="CA232" s="12" t="s">
        <v>2306</v>
      </c>
      <c r="CB232" s="12" t="s">
        <v>2306</v>
      </c>
      <c r="CC232" s="12" t="s">
        <v>2306</v>
      </c>
      <c r="CD232" s="12" t="s">
        <v>2306</v>
      </c>
      <c r="CE232" s="12" t="s">
        <v>2306</v>
      </c>
      <c r="CF232" s="12" t="s">
        <v>2306</v>
      </c>
      <c r="CG232" s="12" t="s">
        <v>2306</v>
      </c>
      <c r="CH232" s="12" t="s">
        <v>2306</v>
      </c>
      <c r="CI232" s="12" t="s">
        <v>2306</v>
      </c>
      <c r="CJ232" s="12" t="s">
        <v>2306</v>
      </c>
      <c r="CK232" s="12" t="s">
        <v>2306</v>
      </c>
      <c r="CL232" s="12" t="s">
        <v>2306</v>
      </c>
      <c r="CM232" s="12" t="s">
        <v>2306</v>
      </c>
      <c r="CN232" s="12" t="s">
        <v>2306</v>
      </c>
      <c r="CO232" s="12" t="s">
        <v>2306</v>
      </c>
      <c r="CP232" s="12" t="s">
        <v>2306</v>
      </c>
      <c r="CQ232" s="12" t="s">
        <v>2306</v>
      </c>
      <c r="CR232" s="12" t="s">
        <v>2306</v>
      </c>
      <c r="CS232" s="12" t="s">
        <v>2306</v>
      </c>
      <c r="CT232" s="12" t="s">
        <v>2306</v>
      </c>
      <c r="CU232" s="12" t="s">
        <v>2306</v>
      </c>
      <c r="CV232" s="12" t="s">
        <v>2306</v>
      </c>
      <c r="CW232" s="12" t="s">
        <v>2306</v>
      </c>
      <c r="CX232" s="12" t="s">
        <v>2306</v>
      </c>
      <c r="CY232" s="12" t="s">
        <v>2306</v>
      </c>
      <c r="CZ232" s="12" t="s">
        <v>2306</v>
      </c>
      <c r="DA232" s="12" t="s">
        <v>2306</v>
      </c>
      <c r="DB232" s="12" t="s">
        <v>2306</v>
      </c>
      <c r="DC232" s="12" t="s">
        <v>2306</v>
      </c>
      <c r="DD232" s="12" t="s">
        <v>2306</v>
      </c>
      <c r="DE232" s="12" t="s">
        <v>2306</v>
      </c>
      <c r="DF232" s="12" t="s">
        <v>2306</v>
      </c>
      <c r="DG232" s="12" t="s">
        <v>2306</v>
      </c>
      <c r="DH232" s="12" t="s">
        <v>2306</v>
      </c>
      <c r="DI232" s="12" t="s">
        <v>2306</v>
      </c>
      <c r="DJ232" s="17" t="s">
        <v>2306</v>
      </c>
    </row>
    <row r="233" s="1" customFormat="1" ht="15.4" customHeight="1" spans="1:114">
      <c r="A233" s="10" t="s">
        <v>3179</v>
      </c>
      <c r="B233" s="11"/>
      <c r="C233" s="11"/>
      <c r="D233" s="11" t="s">
        <v>3180</v>
      </c>
      <c r="E233" s="9">
        <v>26700825</v>
      </c>
      <c r="F233" s="12" t="s">
        <v>2306</v>
      </c>
      <c r="G233" s="12" t="s">
        <v>2306</v>
      </c>
      <c r="H233" s="12" t="s">
        <v>2306</v>
      </c>
      <c r="I233" s="12" t="s">
        <v>2306</v>
      </c>
      <c r="J233" s="12" t="s">
        <v>2306</v>
      </c>
      <c r="K233" s="12" t="s">
        <v>2306</v>
      </c>
      <c r="L233" s="12" t="s">
        <v>2306</v>
      </c>
      <c r="M233" s="12" t="s">
        <v>2306</v>
      </c>
      <c r="N233" s="12" t="s">
        <v>2306</v>
      </c>
      <c r="O233" s="12" t="s">
        <v>2306</v>
      </c>
      <c r="P233" s="12" t="s">
        <v>2306</v>
      </c>
      <c r="Q233" s="12" t="s">
        <v>2306</v>
      </c>
      <c r="R233" s="12" t="s">
        <v>2306</v>
      </c>
      <c r="S233" s="12" t="s">
        <v>2306</v>
      </c>
      <c r="T233" s="12" t="s">
        <v>2306</v>
      </c>
      <c r="U233" s="12" t="s">
        <v>2306</v>
      </c>
      <c r="V233" s="12" t="s">
        <v>2306</v>
      </c>
      <c r="W233" s="12" t="s">
        <v>2306</v>
      </c>
      <c r="X233" s="12" t="s">
        <v>2306</v>
      </c>
      <c r="Y233" s="12" t="s">
        <v>2306</v>
      </c>
      <c r="Z233" s="12" t="s">
        <v>2306</v>
      </c>
      <c r="AA233" s="12" t="s">
        <v>2306</v>
      </c>
      <c r="AB233" s="12" t="s">
        <v>2306</v>
      </c>
      <c r="AC233" s="12" t="s">
        <v>2306</v>
      </c>
      <c r="AD233" s="12" t="s">
        <v>2306</v>
      </c>
      <c r="AE233" s="12" t="s">
        <v>2306</v>
      </c>
      <c r="AF233" s="12" t="s">
        <v>2306</v>
      </c>
      <c r="AG233" s="12" t="s">
        <v>2306</v>
      </c>
      <c r="AH233" s="12" t="s">
        <v>2306</v>
      </c>
      <c r="AI233" s="12" t="s">
        <v>2306</v>
      </c>
      <c r="AJ233" s="12" t="s">
        <v>2306</v>
      </c>
      <c r="AK233" s="12" t="s">
        <v>2306</v>
      </c>
      <c r="AL233" s="12" t="s">
        <v>2306</v>
      </c>
      <c r="AM233" s="12" t="s">
        <v>2306</v>
      </c>
      <c r="AN233" s="12" t="s">
        <v>2306</v>
      </c>
      <c r="AO233" s="12" t="s">
        <v>2306</v>
      </c>
      <c r="AP233" s="12" t="s">
        <v>2306</v>
      </c>
      <c r="AQ233" s="12" t="s">
        <v>2306</v>
      </c>
      <c r="AR233" s="12" t="s">
        <v>2306</v>
      </c>
      <c r="AS233" s="12" t="s">
        <v>2306</v>
      </c>
      <c r="AT233" s="12" t="s">
        <v>2306</v>
      </c>
      <c r="AU233" s="12" t="s">
        <v>2306</v>
      </c>
      <c r="AV233" s="9">
        <v>26700825</v>
      </c>
      <c r="AW233" s="12" t="s">
        <v>2306</v>
      </c>
      <c r="AX233" s="12" t="s">
        <v>2306</v>
      </c>
      <c r="AY233" s="12" t="s">
        <v>2306</v>
      </c>
      <c r="AZ233" s="12" t="s">
        <v>2306</v>
      </c>
      <c r="BA233" s="9">
        <v>26700825</v>
      </c>
      <c r="BB233" s="12" t="s">
        <v>2306</v>
      </c>
      <c r="BC233" s="12" t="s">
        <v>2306</v>
      </c>
      <c r="BD233" s="12" t="s">
        <v>2306</v>
      </c>
      <c r="BE233" s="12" t="s">
        <v>2306</v>
      </c>
      <c r="BF233" s="12" t="s">
        <v>2306</v>
      </c>
      <c r="BG233" s="12" t="s">
        <v>2306</v>
      </c>
      <c r="BH233" s="12" t="s">
        <v>2306</v>
      </c>
      <c r="BI233" s="12" t="s">
        <v>2306</v>
      </c>
      <c r="BJ233" s="12" t="s">
        <v>2306</v>
      </c>
      <c r="BK233" s="12" t="s">
        <v>2306</v>
      </c>
      <c r="BL233" s="12" t="s">
        <v>2306</v>
      </c>
      <c r="BM233" s="12" t="s">
        <v>2306</v>
      </c>
      <c r="BN233" s="12" t="s">
        <v>2306</v>
      </c>
      <c r="BO233" s="12" t="s">
        <v>2306</v>
      </c>
      <c r="BP233" s="12" t="s">
        <v>2306</v>
      </c>
      <c r="BQ233" s="12" t="s">
        <v>2306</v>
      </c>
      <c r="BR233" s="12" t="s">
        <v>2306</v>
      </c>
      <c r="BS233" s="12" t="s">
        <v>2306</v>
      </c>
      <c r="BT233" s="12" t="s">
        <v>2306</v>
      </c>
      <c r="BU233" s="12" t="s">
        <v>2306</v>
      </c>
      <c r="BV233" s="12" t="s">
        <v>2306</v>
      </c>
      <c r="BW233" s="12" t="s">
        <v>2306</v>
      </c>
      <c r="BX233" s="12" t="s">
        <v>2306</v>
      </c>
      <c r="BY233" s="12" t="s">
        <v>2306</v>
      </c>
      <c r="BZ233" s="12" t="s">
        <v>2306</v>
      </c>
      <c r="CA233" s="12" t="s">
        <v>2306</v>
      </c>
      <c r="CB233" s="12" t="s">
        <v>2306</v>
      </c>
      <c r="CC233" s="12" t="s">
        <v>2306</v>
      </c>
      <c r="CD233" s="12" t="s">
        <v>2306</v>
      </c>
      <c r="CE233" s="12" t="s">
        <v>2306</v>
      </c>
      <c r="CF233" s="12" t="s">
        <v>2306</v>
      </c>
      <c r="CG233" s="12" t="s">
        <v>2306</v>
      </c>
      <c r="CH233" s="12" t="s">
        <v>2306</v>
      </c>
      <c r="CI233" s="12" t="s">
        <v>2306</v>
      </c>
      <c r="CJ233" s="12" t="s">
        <v>2306</v>
      </c>
      <c r="CK233" s="12" t="s">
        <v>2306</v>
      </c>
      <c r="CL233" s="12" t="s">
        <v>2306</v>
      </c>
      <c r="CM233" s="12" t="s">
        <v>2306</v>
      </c>
      <c r="CN233" s="12" t="s">
        <v>2306</v>
      </c>
      <c r="CO233" s="12" t="s">
        <v>2306</v>
      </c>
      <c r="CP233" s="12" t="s">
        <v>2306</v>
      </c>
      <c r="CQ233" s="12" t="s">
        <v>2306</v>
      </c>
      <c r="CR233" s="12" t="s">
        <v>2306</v>
      </c>
      <c r="CS233" s="12" t="s">
        <v>2306</v>
      </c>
      <c r="CT233" s="12" t="s">
        <v>2306</v>
      </c>
      <c r="CU233" s="12" t="s">
        <v>2306</v>
      </c>
      <c r="CV233" s="12" t="s">
        <v>2306</v>
      </c>
      <c r="CW233" s="12" t="s">
        <v>2306</v>
      </c>
      <c r="CX233" s="12" t="s">
        <v>2306</v>
      </c>
      <c r="CY233" s="12" t="s">
        <v>2306</v>
      </c>
      <c r="CZ233" s="12" t="s">
        <v>2306</v>
      </c>
      <c r="DA233" s="12" t="s">
        <v>2306</v>
      </c>
      <c r="DB233" s="12" t="s">
        <v>2306</v>
      </c>
      <c r="DC233" s="12" t="s">
        <v>2306</v>
      </c>
      <c r="DD233" s="12" t="s">
        <v>2306</v>
      </c>
      <c r="DE233" s="12" t="s">
        <v>2306</v>
      </c>
      <c r="DF233" s="12" t="s">
        <v>2306</v>
      </c>
      <c r="DG233" s="12" t="s">
        <v>2306</v>
      </c>
      <c r="DH233" s="12" t="s">
        <v>2306</v>
      </c>
      <c r="DI233" s="12" t="s">
        <v>2306</v>
      </c>
      <c r="DJ233" s="17" t="s">
        <v>2306</v>
      </c>
    </row>
    <row r="234" s="1" customFormat="1" ht="15.4" customHeight="1" spans="1:114">
      <c r="A234" s="10" t="s">
        <v>3181</v>
      </c>
      <c r="B234" s="11"/>
      <c r="C234" s="11"/>
      <c r="D234" s="11" t="s">
        <v>3182</v>
      </c>
      <c r="E234" s="9">
        <v>696161.62</v>
      </c>
      <c r="F234" s="12" t="s">
        <v>2306</v>
      </c>
      <c r="G234" s="12" t="s">
        <v>2306</v>
      </c>
      <c r="H234" s="12" t="s">
        <v>2306</v>
      </c>
      <c r="I234" s="12" t="s">
        <v>2306</v>
      </c>
      <c r="J234" s="12" t="s">
        <v>2306</v>
      </c>
      <c r="K234" s="12" t="s">
        <v>2306</v>
      </c>
      <c r="L234" s="12" t="s">
        <v>2306</v>
      </c>
      <c r="M234" s="12" t="s">
        <v>2306</v>
      </c>
      <c r="N234" s="12" t="s">
        <v>2306</v>
      </c>
      <c r="O234" s="12" t="s">
        <v>2306</v>
      </c>
      <c r="P234" s="12" t="s">
        <v>2306</v>
      </c>
      <c r="Q234" s="12" t="s">
        <v>2306</v>
      </c>
      <c r="R234" s="12" t="s">
        <v>2306</v>
      </c>
      <c r="S234" s="12" t="s">
        <v>2306</v>
      </c>
      <c r="T234" s="9">
        <v>696161.62</v>
      </c>
      <c r="U234" s="12" t="s">
        <v>2306</v>
      </c>
      <c r="V234" s="12" t="s">
        <v>2306</v>
      </c>
      <c r="W234" s="12" t="s">
        <v>2306</v>
      </c>
      <c r="X234" s="12" t="s">
        <v>2306</v>
      </c>
      <c r="Y234" s="12" t="s">
        <v>2306</v>
      </c>
      <c r="Z234" s="12" t="s">
        <v>2306</v>
      </c>
      <c r="AA234" s="12" t="s">
        <v>2306</v>
      </c>
      <c r="AB234" s="12" t="s">
        <v>2306</v>
      </c>
      <c r="AC234" s="12" t="s">
        <v>2306</v>
      </c>
      <c r="AD234" s="12" t="s">
        <v>2306</v>
      </c>
      <c r="AE234" s="12" t="s">
        <v>2306</v>
      </c>
      <c r="AF234" s="12" t="s">
        <v>2306</v>
      </c>
      <c r="AG234" s="12" t="s">
        <v>2306</v>
      </c>
      <c r="AH234" s="12" t="s">
        <v>2306</v>
      </c>
      <c r="AI234" s="9">
        <v>112500</v>
      </c>
      <c r="AJ234" s="12" t="s">
        <v>2306</v>
      </c>
      <c r="AK234" s="9">
        <v>413981.62</v>
      </c>
      <c r="AL234" s="12" t="s">
        <v>2306</v>
      </c>
      <c r="AM234" s="12" t="s">
        <v>2306</v>
      </c>
      <c r="AN234" s="12" t="s">
        <v>2306</v>
      </c>
      <c r="AO234" s="9">
        <v>19500</v>
      </c>
      <c r="AP234" s="12" t="s">
        <v>2306</v>
      </c>
      <c r="AQ234" s="12" t="s">
        <v>2306</v>
      </c>
      <c r="AR234" s="12" t="s">
        <v>2306</v>
      </c>
      <c r="AS234" s="12" t="s">
        <v>2306</v>
      </c>
      <c r="AT234" s="12" t="s">
        <v>2306</v>
      </c>
      <c r="AU234" s="9">
        <v>150180</v>
      </c>
      <c r="AV234" s="12" t="s">
        <v>2306</v>
      </c>
      <c r="AW234" s="12" t="s">
        <v>2306</v>
      </c>
      <c r="AX234" s="12" t="s">
        <v>2306</v>
      </c>
      <c r="AY234" s="12" t="s">
        <v>2306</v>
      </c>
      <c r="AZ234" s="12" t="s">
        <v>2306</v>
      </c>
      <c r="BA234" s="12" t="s">
        <v>2306</v>
      </c>
      <c r="BB234" s="12" t="s">
        <v>2306</v>
      </c>
      <c r="BC234" s="12" t="s">
        <v>2306</v>
      </c>
      <c r="BD234" s="12" t="s">
        <v>2306</v>
      </c>
      <c r="BE234" s="12" t="s">
        <v>2306</v>
      </c>
      <c r="BF234" s="12" t="s">
        <v>2306</v>
      </c>
      <c r="BG234" s="12" t="s">
        <v>2306</v>
      </c>
      <c r="BH234" s="12" t="s">
        <v>2306</v>
      </c>
      <c r="BI234" s="12" t="s">
        <v>2306</v>
      </c>
      <c r="BJ234" s="12" t="s">
        <v>2306</v>
      </c>
      <c r="BK234" s="12" t="s">
        <v>2306</v>
      </c>
      <c r="BL234" s="12" t="s">
        <v>2306</v>
      </c>
      <c r="BM234" s="12" t="s">
        <v>2306</v>
      </c>
      <c r="BN234" s="12" t="s">
        <v>2306</v>
      </c>
      <c r="BO234" s="12" t="s">
        <v>2306</v>
      </c>
      <c r="BP234" s="12" t="s">
        <v>2306</v>
      </c>
      <c r="BQ234" s="12" t="s">
        <v>2306</v>
      </c>
      <c r="BR234" s="12" t="s">
        <v>2306</v>
      </c>
      <c r="BS234" s="12" t="s">
        <v>2306</v>
      </c>
      <c r="BT234" s="12" t="s">
        <v>2306</v>
      </c>
      <c r="BU234" s="12" t="s">
        <v>2306</v>
      </c>
      <c r="BV234" s="12" t="s">
        <v>2306</v>
      </c>
      <c r="BW234" s="12" t="s">
        <v>2306</v>
      </c>
      <c r="BX234" s="12" t="s">
        <v>2306</v>
      </c>
      <c r="BY234" s="12" t="s">
        <v>2306</v>
      </c>
      <c r="BZ234" s="12" t="s">
        <v>2306</v>
      </c>
      <c r="CA234" s="12" t="s">
        <v>2306</v>
      </c>
      <c r="CB234" s="12" t="s">
        <v>2306</v>
      </c>
      <c r="CC234" s="12" t="s">
        <v>2306</v>
      </c>
      <c r="CD234" s="12" t="s">
        <v>2306</v>
      </c>
      <c r="CE234" s="12" t="s">
        <v>2306</v>
      </c>
      <c r="CF234" s="12" t="s">
        <v>2306</v>
      </c>
      <c r="CG234" s="12" t="s">
        <v>2306</v>
      </c>
      <c r="CH234" s="12" t="s">
        <v>2306</v>
      </c>
      <c r="CI234" s="12" t="s">
        <v>2306</v>
      </c>
      <c r="CJ234" s="12" t="s">
        <v>2306</v>
      </c>
      <c r="CK234" s="12" t="s">
        <v>2306</v>
      </c>
      <c r="CL234" s="12" t="s">
        <v>2306</v>
      </c>
      <c r="CM234" s="12" t="s">
        <v>2306</v>
      </c>
      <c r="CN234" s="12" t="s">
        <v>2306</v>
      </c>
      <c r="CO234" s="12" t="s">
        <v>2306</v>
      </c>
      <c r="CP234" s="12" t="s">
        <v>2306</v>
      </c>
      <c r="CQ234" s="12" t="s">
        <v>2306</v>
      </c>
      <c r="CR234" s="12" t="s">
        <v>2306</v>
      </c>
      <c r="CS234" s="12" t="s">
        <v>2306</v>
      </c>
      <c r="CT234" s="12" t="s">
        <v>2306</v>
      </c>
      <c r="CU234" s="12" t="s">
        <v>2306</v>
      </c>
      <c r="CV234" s="12" t="s">
        <v>2306</v>
      </c>
      <c r="CW234" s="12" t="s">
        <v>2306</v>
      </c>
      <c r="CX234" s="12" t="s">
        <v>2306</v>
      </c>
      <c r="CY234" s="12" t="s">
        <v>2306</v>
      </c>
      <c r="CZ234" s="12" t="s">
        <v>2306</v>
      </c>
      <c r="DA234" s="12" t="s">
        <v>2306</v>
      </c>
      <c r="DB234" s="12" t="s">
        <v>2306</v>
      </c>
      <c r="DC234" s="12" t="s">
        <v>2306</v>
      </c>
      <c r="DD234" s="12" t="s">
        <v>2306</v>
      </c>
      <c r="DE234" s="12" t="s">
        <v>2306</v>
      </c>
      <c r="DF234" s="12" t="s">
        <v>2306</v>
      </c>
      <c r="DG234" s="12" t="s">
        <v>2306</v>
      </c>
      <c r="DH234" s="12" t="s">
        <v>2306</v>
      </c>
      <c r="DI234" s="12" t="s">
        <v>2306</v>
      </c>
      <c r="DJ234" s="17" t="s">
        <v>2306</v>
      </c>
    </row>
    <row r="235" s="1" customFormat="1" ht="15.4" customHeight="1" spans="1:114">
      <c r="A235" s="10" t="s">
        <v>3183</v>
      </c>
      <c r="B235" s="11"/>
      <c r="C235" s="11"/>
      <c r="D235" s="11" t="s">
        <v>3184</v>
      </c>
      <c r="E235" s="9">
        <v>187025732.5</v>
      </c>
      <c r="F235" s="12" t="s">
        <v>2306</v>
      </c>
      <c r="G235" s="12" t="s">
        <v>2306</v>
      </c>
      <c r="H235" s="12" t="s">
        <v>2306</v>
      </c>
      <c r="I235" s="12" t="s">
        <v>2306</v>
      </c>
      <c r="J235" s="12" t="s">
        <v>2306</v>
      </c>
      <c r="K235" s="12" t="s">
        <v>2306</v>
      </c>
      <c r="L235" s="12" t="s">
        <v>2306</v>
      </c>
      <c r="M235" s="12" t="s">
        <v>2306</v>
      </c>
      <c r="N235" s="12" t="s">
        <v>2306</v>
      </c>
      <c r="O235" s="12" t="s">
        <v>2306</v>
      </c>
      <c r="P235" s="12" t="s">
        <v>2306</v>
      </c>
      <c r="Q235" s="12" t="s">
        <v>2306</v>
      </c>
      <c r="R235" s="12" t="s">
        <v>2306</v>
      </c>
      <c r="S235" s="12" t="s">
        <v>2306</v>
      </c>
      <c r="T235" s="12" t="s">
        <v>2306</v>
      </c>
      <c r="U235" s="12" t="s">
        <v>2306</v>
      </c>
      <c r="V235" s="12" t="s">
        <v>2306</v>
      </c>
      <c r="W235" s="12" t="s">
        <v>2306</v>
      </c>
      <c r="X235" s="12" t="s">
        <v>2306</v>
      </c>
      <c r="Y235" s="12" t="s">
        <v>2306</v>
      </c>
      <c r="Z235" s="12" t="s">
        <v>2306</v>
      </c>
      <c r="AA235" s="12" t="s">
        <v>2306</v>
      </c>
      <c r="AB235" s="12" t="s">
        <v>2306</v>
      </c>
      <c r="AC235" s="12" t="s">
        <v>2306</v>
      </c>
      <c r="AD235" s="12" t="s">
        <v>2306</v>
      </c>
      <c r="AE235" s="12" t="s">
        <v>2306</v>
      </c>
      <c r="AF235" s="12" t="s">
        <v>2306</v>
      </c>
      <c r="AG235" s="12" t="s">
        <v>2306</v>
      </c>
      <c r="AH235" s="12" t="s">
        <v>2306</v>
      </c>
      <c r="AI235" s="12" t="s">
        <v>2306</v>
      </c>
      <c r="AJ235" s="12" t="s">
        <v>2306</v>
      </c>
      <c r="AK235" s="12" t="s">
        <v>2306</v>
      </c>
      <c r="AL235" s="12" t="s">
        <v>2306</v>
      </c>
      <c r="AM235" s="12" t="s">
        <v>2306</v>
      </c>
      <c r="AN235" s="12" t="s">
        <v>2306</v>
      </c>
      <c r="AO235" s="12" t="s">
        <v>2306</v>
      </c>
      <c r="AP235" s="12" t="s">
        <v>2306</v>
      </c>
      <c r="AQ235" s="12" t="s">
        <v>2306</v>
      </c>
      <c r="AR235" s="12" t="s">
        <v>2306</v>
      </c>
      <c r="AS235" s="12" t="s">
        <v>2306</v>
      </c>
      <c r="AT235" s="12" t="s">
        <v>2306</v>
      </c>
      <c r="AU235" s="12" t="s">
        <v>2306</v>
      </c>
      <c r="AV235" s="9">
        <v>187025732.5</v>
      </c>
      <c r="AW235" s="12" t="s">
        <v>2306</v>
      </c>
      <c r="AX235" s="12" t="s">
        <v>2306</v>
      </c>
      <c r="AY235" s="12" t="s">
        <v>2306</v>
      </c>
      <c r="AZ235" s="12" t="s">
        <v>2306</v>
      </c>
      <c r="BA235" s="9">
        <v>187025732.5</v>
      </c>
      <c r="BB235" s="12" t="s">
        <v>2306</v>
      </c>
      <c r="BC235" s="12" t="s">
        <v>2306</v>
      </c>
      <c r="BD235" s="12" t="s">
        <v>2306</v>
      </c>
      <c r="BE235" s="12" t="s">
        <v>2306</v>
      </c>
      <c r="BF235" s="12" t="s">
        <v>2306</v>
      </c>
      <c r="BG235" s="12" t="s">
        <v>2306</v>
      </c>
      <c r="BH235" s="12" t="s">
        <v>2306</v>
      </c>
      <c r="BI235" s="12" t="s">
        <v>2306</v>
      </c>
      <c r="BJ235" s="12" t="s">
        <v>2306</v>
      </c>
      <c r="BK235" s="12" t="s">
        <v>2306</v>
      </c>
      <c r="BL235" s="12" t="s">
        <v>2306</v>
      </c>
      <c r="BM235" s="12" t="s">
        <v>2306</v>
      </c>
      <c r="BN235" s="12" t="s">
        <v>2306</v>
      </c>
      <c r="BO235" s="12" t="s">
        <v>2306</v>
      </c>
      <c r="BP235" s="12" t="s">
        <v>2306</v>
      </c>
      <c r="BQ235" s="12" t="s">
        <v>2306</v>
      </c>
      <c r="BR235" s="12" t="s">
        <v>2306</v>
      </c>
      <c r="BS235" s="12" t="s">
        <v>2306</v>
      </c>
      <c r="BT235" s="12" t="s">
        <v>2306</v>
      </c>
      <c r="BU235" s="12" t="s">
        <v>2306</v>
      </c>
      <c r="BV235" s="12" t="s">
        <v>2306</v>
      </c>
      <c r="BW235" s="12" t="s">
        <v>2306</v>
      </c>
      <c r="BX235" s="12" t="s">
        <v>2306</v>
      </c>
      <c r="BY235" s="12" t="s">
        <v>2306</v>
      </c>
      <c r="BZ235" s="12" t="s">
        <v>2306</v>
      </c>
      <c r="CA235" s="12" t="s">
        <v>2306</v>
      </c>
      <c r="CB235" s="12" t="s">
        <v>2306</v>
      </c>
      <c r="CC235" s="12" t="s">
        <v>2306</v>
      </c>
      <c r="CD235" s="12" t="s">
        <v>2306</v>
      </c>
      <c r="CE235" s="12" t="s">
        <v>2306</v>
      </c>
      <c r="CF235" s="12" t="s">
        <v>2306</v>
      </c>
      <c r="CG235" s="12" t="s">
        <v>2306</v>
      </c>
      <c r="CH235" s="12" t="s">
        <v>2306</v>
      </c>
      <c r="CI235" s="12" t="s">
        <v>2306</v>
      </c>
      <c r="CJ235" s="12" t="s">
        <v>2306</v>
      </c>
      <c r="CK235" s="12" t="s">
        <v>2306</v>
      </c>
      <c r="CL235" s="12" t="s">
        <v>2306</v>
      </c>
      <c r="CM235" s="12" t="s">
        <v>2306</v>
      </c>
      <c r="CN235" s="12" t="s">
        <v>2306</v>
      </c>
      <c r="CO235" s="12" t="s">
        <v>2306</v>
      </c>
      <c r="CP235" s="12" t="s">
        <v>2306</v>
      </c>
      <c r="CQ235" s="12" t="s">
        <v>2306</v>
      </c>
      <c r="CR235" s="12" t="s">
        <v>2306</v>
      </c>
      <c r="CS235" s="12" t="s">
        <v>2306</v>
      </c>
      <c r="CT235" s="12" t="s">
        <v>2306</v>
      </c>
      <c r="CU235" s="12" t="s">
        <v>2306</v>
      </c>
      <c r="CV235" s="12" t="s">
        <v>2306</v>
      </c>
      <c r="CW235" s="12" t="s">
        <v>2306</v>
      </c>
      <c r="CX235" s="12" t="s">
        <v>2306</v>
      </c>
      <c r="CY235" s="12" t="s">
        <v>2306</v>
      </c>
      <c r="CZ235" s="12" t="s">
        <v>2306</v>
      </c>
      <c r="DA235" s="12" t="s">
        <v>2306</v>
      </c>
      <c r="DB235" s="12" t="s">
        <v>2306</v>
      </c>
      <c r="DC235" s="12" t="s">
        <v>2306</v>
      </c>
      <c r="DD235" s="12" t="s">
        <v>2306</v>
      </c>
      <c r="DE235" s="12" t="s">
        <v>2306</v>
      </c>
      <c r="DF235" s="12" t="s">
        <v>2306</v>
      </c>
      <c r="DG235" s="12" t="s">
        <v>2306</v>
      </c>
      <c r="DH235" s="12" t="s">
        <v>2306</v>
      </c>
      <c r="DI235" s="12" t="s">
        <v>2306</v>
      </c>
      <c r="DJ235" s="17" t="s">
        <v>2306</v>
      </c>
    </row>
    <row r="236" s="1" customFormat="1" ht="15.4" customHeight="1" spans="1:114">
      <c r="A236" s="10" t="s">
        <v>3185</v>
      </c>
      <c r="B236" s="11"/>
      <c r="C236" s="11"/>
      <c r="D236" s="11" t="s">
        <v>3186</v>
      </c>
      <c r="E236" s="9">
        <v>7625600</v>
      </c>
      <c r="F236" s="12" t="s">
        <v>2306</v>
      </c>
      <c r="G236" s="12" t="s">
        <v>2306</v>
      </c>
      <c r="H236" s="12" t="s">
        <v>2306</v>
      </c>
      <c r="I236" s="12" t="s">
        <v>2306</v>
      </c>
      <c r="J236" s="12" t="s">
        <v>2306</v>
      </c>
      <c r="K236" s="12" t="s">
        <v>2306</v>
      </c>
      <c r="L236" s="12" t="s">
        <v>2306</v>
      </c>
      <c r="M236" s="12" t="s">
        <v>2306</v>
      </c>
      <c r="N236" s="12" t="s">
        <v>2306</v>
      </c>
      <c r="O236" s="12" t="s">
        <v>2306</v>
      </c>
      <c r="P236" s="12" t="s">
        <v>2306</v>
      </c>
      <c r="Q236" s="12" t="s">
        <v>2306</v>
      </c>
      <c r="R236" s="12" t="s">
        <v>2306</v>
      </c>
      <c r="S236" s="12" t="s">
        <v>2306</v>
      </c>
      <c r="T236" s="12" t="s">
        <v>2306</v>
      </c>
      <c r="U236" s="12" t="s">
        <v>2306</v>
      </c>
      <c r="V236" s="12" t="s">
        <v>2306</v>
      </c>
      <c r="W236" s="12" t="s">
        <v>2306</v>
      </c>
      <c r="X236" s="12" t="s">
        <v>2306</v>
      </c>
      <c r="Y236" s="12" t="s">
        <v>2306</v>
      </c>
      <c r="Z236" s="12" t="s">
        <v>2306</v>
      </c>
      <c r="AA236" s="12" t="s">
        <v>2306</v>
      </c>
      <c r="AB236" s="12" t="s">
        <v>2306</v>
      </c>
      <c r="AC236" s="12" t="s">
        <v>2306</v>
      </c>
      <c r="AD236" s="12" t="s">
        <v>2306</v>
      </c>
      <c r="AE236" s="12" t="s">
        <v>2306</v>
      </c>
      <c r="AF236" s="12" t="s">
        <v>2306</v>
      </c>
      <c r="AG236" s="12" t="s">
        <v>2306</v>
      </c>
      <c r="AH236" s="12" t="s">
        <v>2306</v>
      </c>
      <c r="AI236" s="12" t="s">
        <v>2306</v>
      </c>
      <c r="AJ236" s="12" t="s">
        <v>2306</v>
      </c>
      <c r="AK236" s="12" t="s">
        <v>2306</v>
      </c>
      <c r="AL236" s="12" t="s">
        <v>2306</v>
      </c>
      <c r="AM236" s="12" t="s">
        <v>2306</v>
      </c>
      <c r="AN236" s="12" t="s">
        <v>2306</v>
      </c>
      <c r="AO236" s="12" t="s">
        <v>2306</v>
      </c>
      <c r="AP236" s="12" t="s">
        <v>2306</v>
      </c>
      <c r="AQ236" s="12" t="s">
        <v>2306</v>
      </c>
      <c r="AR236" s="12" t="s">
        <v>2306</v>
      </c>
      <c r="AS236" s="12" t="s">
        <v>2306</v>
      </c>
      <c r="AT236" s="12" t="s">
        <v>2306</v>
      </c>
      <c r="AU236" s="12" t="s">
        <v>2306</v>
      </c>
      <c r="AV236" s="9">
        <v>7625600</v>
      </c>
      <c r="AW236" s="12" t="s">
        <v>2306</v>
      </c>
      <c r="AX236" s="12" t="s">
        <v>2306</v>
      </c>
      <c r="AY236" s="12" t="s">
        <v>2306</v>
      </c>
      <c r="AZ236" s="12" t="s">
        <v>2306</v>
      </c>
      <c r="BA236" s="9">
        <v>7625600</v>
      </c>
      <c r="BB236" s="12" t="s">
        <v>2306</v>
      </c>
      <c r="BC236" s="12" t="s">
        <v>2306</v>
      </c>
      <c r="BD236" s="12" t="s">
        <v>2306</v>
      </c>
      <c r="BE236" s="12" t="s">
        <v>2306</v>
      </c>
      <c r="BF236" s="12" t="s">
        <v>2306</v>
      </c>
      <c r="BG236" s="12" t="s">
        <v>2306</v>
      </c>
      <c r="BH236" s="12" t="s">
        <v>2306</v>
      </c>
      <c r="BI236" s="12" t="s">
        <v>2306</v>
      </c>
      <c r="BJ236" s="12" t="s">
        <v>2306</v>
      </c>
      <c r="BK236" s="12" t="s">
        <v>2306</v>
      </c>
      <c r="BL236" s="12" t="s">
        <v>2306</v>
      </c>
      <c r="BM236" s="12" t="s">
        <v>2306</v>
      </c>
      <c r="BN236" s="12" t="s">
        <v>2306</v>
      </c>
      <c r="BO236" s="12" t="s">
        <v>2306</v>
      </c>
      <c r="BP236" s="12" t="s">
        <v>2306</v>
      </c>
      <c r="BQ236" s="12" t="s">
        <v>2306</v>
      </c>
      <c r="BR236" s="12" t="s">
        <v>2306</v>
      </c>
      <c r="BS236" s="12" t="s">
        <v>2306</v>
      </c>
      <c r="BT236" s="12" t="s">
        <v>2306</v>
      </c>
      <c r="BU236" s="12" t="s">
        <v>2306</v>
      </c>
      <c r="BV236" s="12" t="s">
        <v>2306</v>
      </c>
      <c r="BW236" s="12" t="s">
        <v>2306</v>
      </c>
      <c r="BX236" s="12" t="s">
        <v>2306</v>
      </c>
      <c r="BY236" s="12" t="s">
        <v>2306</v>
      </c>
      <c r="BZ236" s="12" t="s">
        <v>2306</v>
      </c>
      <c r="CA236" s="12" t="s">
        <v>2306</v>
      </c>
      <c r="CB236" s="12" t="s">
        <v>2306</v>
      </c>
      <c r="CC236" s="12" t="s">
        <v>2306</v>
      </c>
      <c r="CD236" s="12" t="s">
        <v>2306</v>
      </c>
      <c r="CE236" s="12" t="s">
        <v>2306</v>
      </c>
      <c r="CF236" s="12" t="s">
        <v>2306</v>
      </c>
      <c r="CG236" s="12" t="s">
        <v>2306</v>
      </c>
      <c r="CH236" s="12" t="s">
        <v>2306</v>
      </c>
      <c r="CI236" s="12" t="s">
        <v>2306</v>
      </c>
      <c r="CJ236" s="12" t="s">
        <v>2306</v>
      </c>
      <c r="CK236" s="12" t="s">
        <v>2306</v>
      </c>
      <c r="CL236" s="12" t="s">
        <v>2306</v>
      </c>
      <c r="CM236" s="12" t="s">
        <v>2306</v>
      </c>
      <c r="CN236" s="12" t="s">
        <v>2306</v>
      </c>
      <c r="CO236" s="12" t="s">
        <v>2306</v>
      </c>
      <c r="CP236" s="12" t="s">
        <v>2306</v>
      </c>
      <c r="CQ236" s="12" t="s">
        <v>2306</v>
      </c>
      <c r="CR236" s="12" t="s">
        <v>2306</v>
      </c>
      <c r="CS236" s="12" t="s">
        <v>2306</v>
      </c>
      <c r="CT236" s="12" t="s">
        <v>2306</v>
      </c>
      <c r="CU236" s="12" t="s">
        <v>2306</v>
      </c>
      <c r="CV236" s="12" t="s">
        <v>2306</v>
      </c>
      <c r="CW236" s="12" t="s">
        <v>2306</v>
      </c>
      <c r="CX236" s="12" t="s">
        <v>2306</v>
      </c>
      <c r="CY236" s="12" t="s">
        <v>2306</v>
      </c>
      <c r="CZ236" s="12" t="s">
        <v>2306</v>
      </c>
      <c r="DA236" s="12" t="s">
        <v>2306</v>
      </c>
      <c r="DB236" s="12" t="s">
        <v>2306</v>
      </c>
      <c r="DC236" s="12" t="s">
        <v>2306</v>
      </c>
      <c r="DD236" s="12" t="s">
        <v>2306</v>
      </c>
      <c r="DE236" s="12" t="s">
        <v>2306</v>
      </c>
      <c r="DF236" s="12" t="s">
        <v>2306</v>
      </c>
      <c r="DG236" s="12" t="s">
        <v>2306</v>
      </c>
      <c r="DH236" s="12" t="s">
        <v>2306</v>
      </c>
      <c r="DI236" s="12" t="s">
        <v>2306</v>
      </c>
      <c r="DJ236" s="17" t="s">
        <v>2306</v>
      </c>
    </row>
    <row r="237" s="1" customFormat="1" ht="15.4" customHeight="1" spans="1:114">
      <c r="A237" s="10" t="s">
        <v>3187</v>
      </c>
      <c r="B237" s="11"/>
      <c r="C237" s="11"/>
      <c r="D237" s="11" t="s">
        <v>3188</v>
      </c>
      <c r="E237" s="9">
        <v>179400132.5</v>
      </c>
      <c r="F237" s="12" t="s">
        <v>2306</v>
      </c>
      <c r="G237" s="12" t="s">
        <v>2306</v>
      </c>
      <c r="H237" s="12" t="s">
        <v>2306</v>
      </c>
      <c r="I237" s="12" t="s">
        <v>2306</v>
      </c>
      <c r="J237" s="12" t="s">
        <v>2306</v>
      </c>
      <c r="K237" s="12" t="s">
        <v>2306</v>
      </c>
      <c r="L237" s="12" t="s">
        <v>2306</v>
      </c>
      <c r="M237" s="12" t="s">
        <v>2306</v>
      </c>
      <c r="N237" s="12" t="s">
        <v>2306</v>
      </c>
      <c r="O237" s="12" t="s">
        <v>2306</v>
      </c>
      <c r="P237" s="12" t="s">
        <v>2306</v>
      </c>
      <c r="Q237" s="12" t="s">
        <v>2306</v>
      </c>
      <c r="R237" s="12" t="s">
        <v>2306</v>
      </c>
      <c r="S237" s="12" t="s">
        <v>2306</v>
      </c>
      <c r="T237" s="12" t="s">
        <v>2306</v>
      </c>
      <c r="U237" s="12" t="s">
        <v>2306</v>
      </c>
      <c r="V237" s="12" t="s">
        <v>2306</v>
      </c>
      <c r="W237" s="12" t="s">
        <v>2306</v>
      </c>
      <c r="X237" s="12" t="s">
        <v>2306</v>
      </c>
      <c r="Y237" s="12" t="s">
        <v>2306</v>
      </c>
      <c r="Z237" s="12" t="s">
        <v>2306</v>
      </c>
      <c r="AA237" s="12" t="s">
        <v>2306</v>
      </c>
      <c r="AB237" s="12" t="s">
        <v>2306</v>
      </c>
      <c r="AC237" s="12" t="s">
        <v>2306</v>
      </c>
      <c r="AD237" s="12" t="s">
        <v>2306</v>
      </c>
      <c r="AE237" s="12" t="s">
        <v>2306</v>
      </c>
      <c r="AF237" s="12" t="s">
        <v>2306</v>
      </c>
      <c r="AG237" s="12" t="s">
        <v>2306</v>
      </c>
      <c r="AH237" s="12" t="s">
        <v>2306</v>
      </c>
      <c r="AI237" s="12" t="s">
        <v>2306</v>
      </c>
      <c r="AJ237" s="12" t="s">
        <v>2306</v>
      </c>
      <c r="AK237" s="12" t="s">
        <v>2306</v>
      </c>
      <c r="AL237" s="12" t="s">
        <v>2306</v>
      </c>
      <c r="AM237" s="12" t="s">
        <v>2306</v>
      </c>
      <c r="AN237" s="12" t="s">
        <v>2306</v>
      </c>
      <c r="AO237" s="12" t="s">
        <v>2306</v>
      </c>
      <c r="AP237" s="12" t="s">
        <v>2306</v>
      </c>
      <c r="AQ237" s="12" t="s">
        <v>2306</v>
      </c>
      <c r="AR237" s="12" t="s">
        <v>2306</v>
      </c>
      <c r="AS237" s="12" t="s">
        <v>2306</v>
      </c>
      <c r="AT237" s="12" t="s">
        <v>2306</v>
      </c>
      <c r="AU237" s="12" t="s">
        <v>2306</v>
      </c>
      <c r="AV237" s="9">
        <v>179400132.5</v>
      </c>
      <c r="AW237" s="12" t="s">
        <v>2306</v>
      </c>
      <c r="AX237" s="12" t="s">
        <v>2306</v>
      </c>
      <c r="AY237" s="12" t="s">
        <v>2306</v>
      </c>
      <c r="AZ237" s="12" t="s">
        <v>2306</v>
      </c>
      <c r="BA237" s="9">
        <v>179400132.5</v>
      </c>
      <c r="BB237" s="12" t="s">
        <v>2306</v>
      </c>
      <c r="BC237" s="12" t="s">
        <v>2306</v>
      </c>
      <c r="BD237" s="12" t="s">
        <v>2306</v>
      </c>
      <c r="BE237" s="12" t="s">
        <v>2306</v>
      </c>
      <c r="BF237" s="12" t="s">
        <v>2306</v>
      </c>
      <c r="BG237" s="12" t="s">
        <v>2306</v>
      </c>
      <c r="BH237" s="12" t="s">
        <v>2306</v>
      </c>
      <c r="BI237" s="12" t="s">
        <v>2306</v>
      </c>
      <c r="BJ237" s="12" t="s">
        <v>2306</v>
      </c>
      <c r="BK237" s="12" t="s">
        <v>2306</v>
      </c>
      <c r="BL237" s="12" t="s">
        <v>2306</v>
      </c>
      <c r="BM237" s="12" t="s">
        <v>2306</v>
      </c>
      <c r="BN237" s="12" t="s">
        <v>2306</v>
      </c>
      <c r="BO237" s="12" t="s">
        <v>2306</v>
      </c>
      <c r="BP237" s="12" t="s">
        <v>2306</v>
      </c>
      <c r="BQ237" s="12" t="s">
        <v>2306</v>
      </c>
      <c r="BR237" s="12" t="s">
        <v>2306</v>
      </c>
      <c r="BS237" s="12" t="s">
        <v>2306</v>
      </c>
      <c r="BT237" s="12" t="s">
        <v>2306</v>
      </c>
      <c r="BU237" s="12" t="s">
        <v>2306</v>
      </c>
      <c r="BV237" s="12" t="s">
        <v>2306</v>
      </c>
      <c r="BW237" s="12" t="s">
        <v>2306</v>
      </c>
      <c r="BX237" s="12" t="s">
        <v>2306</v>
      </c>
      <c r="BY237" s="12" t="s">
        <v>2306</v>
      </c>
      <c r="BZ237" s="12" t="s">
        <v>2306</v>
      </c>
      <c r="CA237" s="12" t="s">
        <v>2306</v>
      </c>
      <c r="CB237" s="12" t="s">
        <v>2306</v>
      </c>
      <c r="CC237" s="12" t="s">
        <v>2306</v>
      </c>
      <c r="CD237" s="12" t="s">
        <v>2306</v>
      </c>
      <c r="CE237" s="12" t="s">
        <v>2306</v>
      </c>
      <c r="CF237" s="12" t="s">
        <v>2306</v>
      </c>
      <c r="CG237" s="12" t="s">
        <v>2306</v>
      </c>
      <c r="CH237" s="12" t="s">
        <v>2306</v>
      </c>
      <c r="CI237" s="12" t="s">
        <v>2306</v>
      </c>
      <c r="CJ237" s="12" t="s">
        <v>2306</v>
      </c>
      <c r="CK237" s="12" t="s">
        <v>2306</v>
      </c>
      <c r="CL237" s="12" t="s">
        <v>2306</v>
      </c>
      <c r="CM237" s="12" t="s">
        <v>2306</v>
      </c>
      <c r="CN237" s="12" t="s">
        <v>2306</v>
      </c>
      <c r="CO237" s="12" t="s">
        <v>2306</v>
      </c>
      <c r="CP237" s="12" t="s">
        <v>2306</v>
      </c>
      <c r="CQ237" s="12" t="s">
        <v>2306</v>
      </c>
      <c r="CR237" s="12" t="s">
        <v>2306</v>
      </c>
      <c r="CS237" s="12" t="s">
        <v>2306</v>
      </c>
      <c r="CT237" s="12" t="s">
        <v>2306</v>
      </c>
      <c r="CU237" s="12" t="s">
        <v>2306</v>
      </c>
      <c r="CV237" s="12" t="s">
        <v>2306</v>
      </c>
      <c r="CW237" s="12" t="s">
        <v>2306</v>
      </c>
      <c r="CX237" s="12" t="s">
        <v>2306</v>
      </c>
      <c r="CY237" s="12" t="s">
        <v>2306</v>
      </c>
      <c r="CZ237" s="12" t="s">
        <v>2306</v>
      </c>
      <c r="DA237" s="12" t="s">
        <v>2306</v>
      </c>
      <c r="DB237" s="12" t="s">
        <v>2306</v>
      </c>
      <c r="DC237" s="12" t="s">
        <v>2306</v>
      </c>
      <c r="DD237" s="12" t="s">
        <v>2306</v>
      </c>
      <c r="DE237" s="12" t="s">
        <v>2306</v>
      </c>
      <c r="DF237" s="12" t="s">
        <v>2306</v>
      </c>
      <c r="DG237" s="12" t="s">
        <v>2306</v>
      </c>
      <c r="DH237" s="12" t="s">
        <v>2306</v>
      </c>
      <c r="DI237" s="12" t="s">
        <v>2306</v>
      </c>
      <c r="DJ237" s="17" t="s">
        <v>2306</v>
      </c>
    </row>
    <row r="238" s="1" customFormat="1" ht="15.4" customHeight="1" spans="1:114">
      <c r="A238" s="10" t="s">
        <v>3189</v>
      </c>
      <c r="B238" s="11"/>
      <c r="C238" s="11"/>
      <c r="D238" s="11" t="s">
        <v>3190</v>
      </c>
      <c r="E238" s="9">
        <v>3610370</v>
      </c>
      <c r="F238" s="12" t="s">
        <v>2306</v>
      </c>
      <c r="G238" s="12" t="s">
        <v>2306</v>
      </c>
      <c r="H238" s="12" t="s">
        <v>2306</v>
      </c>
      <c r="I238" s="12" t="s">
        <v>2306</v>
      </c>
      <c r="J238" s="12" t="s">
        <v>2306</v>
      </c>
      <c r="K238" s="12" t="s">
        <v>2306</v>
      </c>
      <c r="L238" s="12" t="s">
        <v>2306</v>
      </c>
      <c r="M238" s="12" t="s">
        <v>2306</v>
      </c>
      <c r="N238" s="12" t="s">
        <v>2306</v>
      </c>
      <c r="O238" s="12" t="s">
        <v>2306</v>
      </c>
      <c r="P238" s="12" t="s">
        <v>2306</v>
      </c>
      <c r="Q238" s="12" t="s">
        <v>2306</v>
      </c>
      <c r="R238" s="12" t="s">
        <v>2306</v>
      </c>
      <c r="S238" s="12" t="s">
        <v>2306</v>
      </c>
      <c r="T238" s="12" t="s">
        <v>2306</v>
      </c>
      <c r="U238" s="12" t="s">
        <v>2306</v>
      </c>
      <c r="V238" s="12" t="s">
        <v>2306</v>
      </c>
      <c r="W238" s="12" t="s">
        <v>2306</v>
      </c>
      <c r="X238" s="12" t="s">
        <v>2306</v>
      </c>
      <c r="Y238" s="12" t="s">
        <v>2306</v>
      </c>
      <c r="Z238" s="12" t="s">
        <v>2306</v>
      </c>
      <c r="AA238" s="12" t="s">
        <v>2306</v>
      </c>
      <c r="AB238" s="12" t="s">
        <v>2306</v>
      </c>
      <c r="AC238" s="12" t="s">
        <v>2306</v>
      </c>
      <c r="AD238" s="12" t="s">
        <v>2306</v>
      </c>
      <c r="AE238" s="12" t="s">
        <v>2306</v>
      </c>
      <c r="AF238" s="12" t="s">
        <v>2306</v>
      </c>
      <c r="AG238" s="12" t="s">
        <v>2306</v>
      </c>
      <c r="AH238" s="12" t="s">
        <v>2306</v>
      </c>
      <c r="AI238" s="12" t="s">
        <v>2306</v>
      </c>
      <c r="AJ238" s="12" t="s">
        <v>2306</v>
      </c>
      <c r="AK238" s="12" t="s">
        <v>2306</v>
      </c>
      <c r="AL238" s="12" t="s">
        <v>2306</v>
      </c>
      <c r="AM238" s="12" t="s">
        <v>2306</v>
      </c>
      <c r="AN238" s="12" t="s">
        <v>2306</v>
      </c>
      <c r="AO238" s="12" t="s">
        <v>2306</v>
      </c>
      <c r="AP238" s="12" t="s">
        <v>2306</v>
      </c>
      <c r="AQ238" s="12" t="s">
        <v>2306</v>
      </c>
      <c r="AR238" s="12" t="s">
        <v>2306</v>
      </c>
      <c r="AS238" s="12" t="s">
        <v>2306</v>
      </c>
      <c r="AT238" s="12" t="s">
        <v>2306</v>
      </c>
      <c r="AU238" s="12" t="s">
        <v>2306</v>
      </c>
      <c r="AV238" s="9">
        <v>3610370</v>
      </c>
      <c r="AW238" s="12" t="s">
        <v>2306</v>
      </c>
      <c r="AX238" s="12" t="s">
        <v>2306</v>
      </c>
      <c r="AY238" s="12" t="s">
        <v>2306</v>
      </c>
      <c r="AZ238" s="12" t="s">
        <v>2306</v>
      </c>
      <c r="BA238" s="9">
        <v>1000000</v>
      </c>
      <c r="BB238" s="9">
        <v>2610370</v>
      </c>
      <c r="BC238" s="12" t="s">
        <v>2306</v>
      </c>
      <c r="BD238" s="12" t="s">
        <v>2306</v>
      </c>
      <c r="BE238" s="12" t="s">
        <v>2306</v>
      </c>
      <c r="BF238" s="12" t="s">
        <v>2306</v>
      </c>
      <c r="BG238" s="12" t="s">
        <v>2306</v>
      </c>
      <c r="BH238" s="12" t="s">
        <v>2306</v>
      </c>
      <c r="BI238" s="12" t="s">
        <v>2306</v>
      </c>
      <c r="BJ238" s="12" t="s">
        <v>2306</v>
      </c>
      <c r="BK238" s="12" t="s">
        <v>2306</v>
      </c>
      <c r="BL238" s="12" t="s">
        <v>2306</v>
      </c>
      <c r="BM238" s="12" t="s">
        <v>2306</v>
      </c>
      <c r="BN238" s="12" t="s">
        <v>2306</v>
      </c>
      <c r="BO238" s="12" t="s">
        <v>2306</v>
      </c>
      <c r="BP238" s="12" t="s">
        <v>2306</v>
      </c>
      <c r="BQ238" s="12" t="s">
        <v>2306</v>
      </c>
      <c r="BR238" s="12" t="s">
        <v>2306</v>
      </c>
      <c r="BS238" s="12" t="s">
        <v>2306</v>
      </c>
      <c r="BT238" s="12" t="s">
        <v>2306</v>
      </c>
      <c r="BU238" s="12" t="s">
        <v>2306</v>
      </c>
      <c r="BV238" s="12" t="s">
        <v>2306</v>
      </c>
      <c r="BW238" s="12" t="s">
        <v>2306</v>
      </c>
      <c r="BX238" s="12" t="s">
        <v>2306</v>
      </c>
      <c r="BY238" s="12" t="s">
        <v>2306</v>
      </c>
      <c r="BZ238" s="12" t="s">
        <v>2306</v>
      </c>
      <c r="CA238" s="12" t="s">
        <v>2306</v>
      </c>
      <c r="CB238" s="12" t="s">
        <v>2306</v>
      </c>
      <c r="CC238" s="12" t="s">
        <v>2306</v>
      </c>
      <c r="CD238" s="12" t="s">
        <v>2306</v>
      </c>
      <c r="CE238" s="12" t="s">
        <v>2306</v>
      </c>
      <c r="CF238" s="12" t="s">
        <v>2306</v>
      </c>
      <c r="CG238" s="12" t="s">
        <v>2306</v>
      </c>
      <c r="CH238" s="12" t="s">
        <v>2306</v>
      </c>
      <c r="CI238" s="12" t="s">
        <v>2306</v>
      </c>
      <c r="CJ238" s="12" t="s">
        <v>2306</v>
      </c>
      <c r="CK238" s="12" t="s">
        <v>2306</v>
      </c>
      <c r="CL238" s="12" t="s">
        <v>2306</v>
      </c>
      <c r="CM238" s="12" t="s">
        <v>2306</v>
      </c>
      <c r="CN238" s="12" t="s">
        <v>2306</v>
      </c>
      <c r="CO238" s="12" t="s">
        <v>2306</v>
      </c>
      <c r="CP238" s="12" t="s">
        <v>2306</v>
      </c>
      <c r="CQ238" s="12" t="s">
        <v>2306</v>
      </c>
      <c r="CR238" s="12" t="s">
        <v>2306</v>
      </c>
      <c r="CS238" s="12" t="s">
        <v>2306</v>
      </c>
      <c r="CT238" s="12" t="s">
        <v>2306</v>
      </c>
      <c r="CU238" s="12" t="s">
        <v>2306</v>
      </c>
      <c r="CV238" s="12" t="s">
        <v>2306</v>
      </c>
      <c r="CW238" s="12" t="s">
        <v>2306</v>
      </c>
      <c r="CX238" s="12" t="s">
        <v>2306</v>
      </c>
      <c r="CY238" s="12" t="s">
        <v>2306</v>
      </c>
      <c r="CZ238" s="12" t="s">
        <v>2306</v>
      </c>
      <c r="DA238" s="12" t="s">
        <v>2306</v>
      </c>
      <c r="DB238" s="12" t="s">
        <v>2306</v>
      </c>
      <c r="DC238" s="12" t="s">
        <v>2306</v>
      </c>
      <c r="DD238" s="12" t="s">
        <v>2306</v>
      </c>
      <c r="DE238" s="12" t="s">
        <v>2306</v>
      </c>
      <c r="DF238" s="12" t="s">
        <v>2306</v>
      </c>
      <c r="DG238" s="12" t="s">
        <v>2306</v>
      </c>
      <c r="DH238" s="12" t="s">
        <v>2306</v>
      </c>
      <c r="DI238" s="12" t="s">
        <v>2306</v>
      </c>
      <c r="DJ238" s="17" t="s">
        <v>2306</v>
      </c>
    </row>
    <row r="239" s="1" customFormat="1" ht="15.4" customHeight="1" spans="1:114">
      <c r="A239" s="10" t="s">
        <v>3191</v>
      </c>
      <c r="B239" s="11"/>
      <c r="C239" s="11"/>
      <c r="D239" s="11" t="s">
        <v>3192</v>
      </c>
      <c r="E239" s="9">
        <v>2610370</v>
      </c>
      <c r="F239" s="12" t="s">
        <v>2306</v>
      </c>
      <c r="G239" s="12" t="s">
        <v>2306</v>
      </c>
      <c r="H239" s="12" t="s">
        <v>2306</v>
      </c>
      <c r="I239" s="12" t="s">
        <v>2306</v>
      </c>
      <c r="J239" s="12" t="s">
        <v>2306</v>
      </c>
      <c r="K239" s="12" t="s">
        <v>2306</v>
      </c>
      <c r="L239" s="12" t="s">
        <v>2306</v>
      </c>
      <c r="M239" s="12" t="s">
        <v>2306</v>
      </c>
      <c r="N239" s="12" t="s">
        <v>2306</v>
      </c>
      <c r="O239" s="12" t="s">
        <v>2306</v>
      </c>
      <c r="P239" s="12" t="s">
        <v>2306</v>
      </c>
      <c r="Q239" s="12" t="s">
        <v>2306</v>
      </c>
      <c r="R239" s="12" t="s">
        <v>2306</v>
      </c>
      <c r="S239" s="12" t="s">
        <v>2306</v>
      </c>
      <c r="T239" s="12" t="s">
        <v>2306</v>
      </c>
      <c r="U239" s="12" t="s">
        <v>2306</v>
      </c>
      <c r="V239" s="12" t="s">
        <v>2306</v>
      </c>
      <c r="W239" s="12" t="s">
        <v>2306</v>
      </c>
      <c r="X239" s="12" t="s">
        <v>2306</v>
      </c>
      <c r="Y239" s="12" t="s">
        <v>2306</v>
      </c>
      <c r="Z239" s="12" t="s">
        <v>2306</v>
      </c>
      <c r="AA239" s="12" t="s">
        <v>2306</v>
      </c>
      <c r="AB239" s="12" t="s">
        <v>2306</v>
      </c>
      <c r="AC239" s="12" t="s">
        <v>2306</v>
      </c>
      <c r="AD239" s="12" t="s">
        <v>2306</v>
      </c>
      <c r="AE239" s="12" t="s">
        <v>2306</v>
      </c>
      <c r="AF239" s="12" t="s">
        <v>2306</v>
      </c>
      <c r="AG239" s="12" t="s">
        <v>2306</v>
      </c>
      <c r="AH239" s="12" t="s">
        <v>2306</v>
      </c>
      <c r="AI239" s="12" t="s">
        <v>2306</v>
      </c>
      <c r="AJ239" s="12" t="s">
        <v>2306</v>
      </c>
      <c r="AK239" s="12" t="s">
        <v>2306</v>
      </c>
      <c r="AL239" s="12" t="s">
        <v>2306</v>
      </c>
      <c r="AM239" s="12" t="s">
        <v>2306</v>
      </c>
      <c r="AN239" s="12" t="s">
        <v>2306</v>
      </c>
      <c r="AO239" s="12" t="s">
        <v>2306</v>
      </c>
      <c r="AP239" s="12" t="s">
        <v>2306</v>
      </c>
      <c r="AQ239" s="12" t="s">
        <v>2306</v>
      </c>
      <c r="AR239" s="12" t="s">
        <v>2306</v>
      </c>
      <c r="AS239" s="12" t="s">
        <v>2306</v>
      </c>
      <c r="AT239" s="12" t="s">
        <v>2306</v>
      </c>
      <c r="AU239" s="12" t="s">
        <v>2306</v>
      </c>
      <c r="AV239" s="9">
        <v>2610370</v>
      </c>
      <c r="AW239" s="12" t="s">
        <v>2306</v>
      </c>
      <c r="AX239" s="12" t="s">
        <v>2306</v>
      </c>
      <c r="AY239" s="12" t="s">
        <v>2306</v>
      </c>
      <c r="AZ239" s="12" t="s">
        <v>2306</v>
      </c>
      <c r="BA239" s="12" t="s">
        <v>2306</v>
      </c>
      <c r="BB239" s="9">
        <v>2610370</v>
      </c>
      <c r="BC239" s="12" t="s">
        <v>2306</v>
      </c>
      <c r="BD239" s="12" t="s">
        <v>2306</v>
      </c>
      <c r="BE239" s="12" t="s">
        <v>2306</v>
      </c>
      <c r="BF239" s="12" t="s">
        <v>2306</v>
      </c>
      <c r="BG239" s="12" t="s">
        <v>2306</v>
      </c>
      <c r="BH239" s="12" t="s">
        <v>2306</v>
      </c>
      <c r="BI239" s="12" t="s">
        <v>2306</v>
      </c>
      <c r="BJ239" s="12" t="s">
        <v>2306</v>
      </c>
      <c r="BK239" s="12" t="s">
        <v>2306</v>
      </c>
      <c r="BL239" s="12" t="s">
        <v>2306</v>
      </c>
      <c r="BM239" s="12" t="s">
        <v>2306</v>
      </c>
      <c r="BN239" s="12" t="s">
        <v>2306</v>
      </c>
      <c r="BO239" s="12" t="s">
        <v>2306</v>
      </c>
      <c r="BP239" s="12" t="s">
        <v>2306</v>
      </c>
      <c r="BQ239" s="12" t="s">
        <v>2306</v>
      </c>
      <c r="BR239" s="12" t="s">
        <v>2306</v>
      </c>
      <c r="BS239" s="12" t="s">
        <v>2306</v>
      </c>
      <c r="BT239" s="12" t="s">
        <v>2306</v>
      </c>
      <c r="BU239" s="12" t="s">
        <v>2306</v>
      </c>
      <c r="BV239" s="12" t="s">
        <v>2306</v>
      </c>
      <c r="BW239" s="12" t="s">
        <v>2306</v>
      </c>
      <c r="BX239" s="12" t="s">
        <v>2306</v>
      </c>
      <c r="BY239" s="12" t="s">
        <v>2306</v>
      </c>
      <c r="BZ239" s="12" t="s">
        <v>2306</v>
      </c>
      <c r="CA239" s="12" t="s">
        <v>2306</v>
      </c>
      <c r="CB239" s="12" t="s">
        <v>2306</v>
      </c>
      <c r="CC239" s="12" t="s">
        <v>2306</v>
      </c>
      <c r="CD239" s="12" t="s">
        <v>2306</v>
      </c>
      <c r="CE239" s="12" t="s">
        <v>2306</v>
      </c>
      <c r="CF239" s="12" t="s">
        <v>2306</v>
      </c>
      <c r="CG239" s="12" t="s">
        <v>2306</v>
      </c>
      <c r="CH239" s="12" t="s">
        <v>2306</v>
      </c>
      <c r="CI239" s="12" t="s">
        <v>2306</v>
      </c>
      <c r="CJ239" s="12" t="s">
        <v>2306</v>
      </c>
      <c r="CK239" s="12" t="s">
        <v>2306</v>
      </c>
      <c r="CL239" s="12" t="s">
        <v>2306</v>
      </c>
      <c r="CM239" s="12" t="s">
        <v>2306</v>
      </c>
      <c r="CN239" s="12" t="s">
        <v>2306</v>
      </c>
      <c r="CO239" s="12" t="s">
        <v>2306</v>
      </c>
      <c r="CP239" s="12" t="s">
        <v>2306</v>
      </c>
      <c r="CQ239" s="12" t="s">
        <v>2306</v>
      </c>
      <c r="CR239" s="12" t="s">
        <v>2306</v>
      </c>
      <c r="CS239" s="12" t="s">
        <v>2306</v>
      </c>
      <c r="CT239" s="12" t="s">
        <v>2306</v>
      </c>
      <c r="CU239" s="12" t="s">
        <v>2306</v>
      </c>
      <c r="CV239" s="12" t="s">
        <v>2306</v>
      </c>
      <c r="CW239" s="12" t="s">
        <v>2306</v>
      </c>
      <c r="CX239" s="12" t="s">
        <v>2306</v>
      </c>
      <c r="CY239" s="12" t="s">
        <v>2306</v>
      </c>
      <c r="CZ239" s="12" t="s">
        <v>2306</v>
      </c>
      <c r="DA239" s="12" t="s">
        <v>2306</v>
      </c>
      <c r="DB239" s="12" t="s">
        <v>2306</v>
      </c>
      <c r="DC239" s="12" t="s">
        <v>2306</v>
      </c>
      <c r="DD239" s="12" t="s">
        <v>2306</v>
      </c>
      <c r="DE239" s="12" t="s">
        <v>2306</v>
      </c>
      <c r="DF239" s="12" t="s">
        <v>2306</v>
      </c>
      <c r="DG239" s="12" t="s">
        <v>2306</v>
      </c>
      <c r="DH239" s="12" t="s">
        <v>2306</v>
      </c>
      <c r="DI239" s="12" t="s">
        <v>2306</v>
      </c>
      <c r="DJ239" s="17" t="s">
        <v>2306</v>
      </c>
    </row>
    <row r="240" s="1" customFormat="1" ht="15.4" customHeight="1" spans="1:114">
      <c r="A240" s="10" t="s">
        <v>3193</v>
      </c>
      <c r="B240" s="11"/>
      <c r="C240" s="11"/>
      <c r="D240" s="11" t="s">
        <v>3194</v>
      </c>
      <c r="E240" s="9">
        <v>1000000</v>
      </c>
      <c r="F240" s="12" t="s">
        <v>2306</v>
      </c>
      <c r="G240" s="12" t="s">
        <v>2306</v>
      </c>
      <c r="H240" s="12" t="s">
        <v>2306</v>
      </c>
      <c r="I240" s="12" t="s">
        <v>2306</v>
      </c>
      <c r="J240" s="12" t="s">
        <v>2306</v>
      </c>
      <c r="K240" s="12" t="s">
        <v>2306</v>
      </c>
      <c r="L240" s="12" t="s">
        <v>2306</v>
      </c>
      <c r="M240" s="12" t="s">
        <v>2306</v>
      </c>
      <c r="N240" s="12" t="s">
        <v>2306</v>
      </c>
      <c r="O240" s="12" t="s">
        <v>2306</v>
      </c>
      <c r="P240" s="12" t="s">
        <v>2306</v>
      </c>
      <c r="Q240" s="12" t="s">
        <v>2306</v>
      </c>
      <c r="R240" s="12" t="s">
        <v>2306</v>
      </c>
      <c r="S240" s="12" t="s">
        <v>2306</v>
      </c>
      <c r="T240" s="12" t="s">
        <v>2306</v>
      </c>
      <c r="U240" s="12" t="s">
        <v>2306</v>
      </c>
      <c r="V240" s="12" t="s">
        <v>2306</v>
      </c>
      <c r="W240" s="12" t="s">
        <v>2306</v>
      </c>
      <c r="X240" s="12" t="s">
        <v>2306</v>
      </c>
      <c r="Y240" s="12" t="s">
        <v>2306</v>
      </c>
      <c r="Z240" s="12" t="s">
        <v>2306</v>
      </c>
      <c r="AA240" s="12" t="s">
        <v>2306</v>
      </c>
      <c r="AB240" s="12" t="s">
        <v>2306</v>
      </c>
      <c r="AC240" s="12" t="s">
        <v>2306</v>
      </c>
      <c r="AD240" s="12" t="s">
        <v>2306</v>
      </c>
      <c r="AE240" s="12" t="s">
        <v>2306</v>
      </c>
      <c r="AF240" s="12" t="s">
        <v>2306</v>
      </c>
      <c r="AG240" s="12" t="s">
        <v>2306</v>
      </c>
      <c r="AH240" s="12" t="s">
        <v>2306</v>
      </c>
      <c r="AI240" s="12" t="s">
        <v>2306</v>
      </c>
      <c r="AJ240" s="12" t="s">
        <v>2306</v>
      </c>
      <c r="AK240" s="12" t="s">
        <v>2306</v>
      </c>
      <c r="AL240" s="12" t="s">
        <v>2306</v>
      </c>
      <c r="AM240" s="12" t="s">
        <v>2306</v>
      </c>
      <c r="AN240" s="12" t="s">
        <v>2306</v>
      </c>
      <c r="AO240" s="12" t="s">
        <v>2306</v>
      </c>
      <c r="AP240" s="12" t="s">
        <v>2306</v>
      </c>
      <c r="AQ240" s="12" t="s">
        <v>2306</v>
      </c>
      <c r="AR240" s="12" t="s">
        <v>2306</v>
      </c>
      <c r="AS240" s="12" t="s">
        <v>2306</v>
      </c>
      <c r="AT240" s="12" t="s">
        <v>2306</v>
      </c>
      <c r="AU240" s="12" t="s">
        <v>2306</v>
      </c>
      <c r="AV240" s="9">
        <v>1000000</v>
      </c>
      <c r="AW240" s="12" t="s">
        <v>2306</v>
      </c>
      <c r="AX240" s="12" t="s">
        <v>2306</v>
      </c>
      <c r="AY240" s="12" t="s">
        <v>2306</v>
      </c>
      <c r="AZ240" s="12" t="s">
        <v>2306</v>
      </c>
      <c r="BA240" s="9">
        <v>1000000</v>
      </c>
      <c r="BB240" s="12" t="s">
        <v>2306</v>
      </c>
      <c r="BC240" s="12" t="s">
        <v>2306</v>
      </c>
      <c r="BD240" s="12" t="s">
        <v>2306</v>
      </c>
      <c r="BE240" s="12" t="s">
        <v>2306</v>
      </c>
      <c r="BF240" s="12" t="s">
        <v>2306</v>
      </c>
      <c r="BG240" s="12" t="s">
        <v>2306</v>
      </c>
      <c r="BH240" s="12" t="s">
        <v>2306</v>
      </c>
      <c r="BI240" s="12" t="s">
        <v>2306</v>
      </c>
      <c r="BJ240" s="12" t="s">
        <v>2306</v>
      </c>
      <c r="BK240" s="12" t="s">
        <v>2306</v>
      </c>
      <c r="BL240" s="12" t="s">
        <v>2306</v>
      </c>
      <c r="BM240" s="12" t="s">
        <v>2306</v>
      </c>
      <c r="BN240" s="12" t="s">
        <v>2306</v>
      </c>
      <c r="BO240" s="12" t="s">
        <v>2306</v>
      </c>
      <c r="BP240" s="12" t="s">
        <v>2306</v>
      </c>
      <c r="BQ240" s="12" t="s">
        <v>2306</v>
      </c>
      <c r="BR240" s="12" t="s">
        <v>2306</v>
      </c>
      <c r="BS240" s="12" t="s">
        <v>2306</v>
      </c>
      <c r="BT240" s="12" t="s">
        <v>2306</v>
      </c>
      <c r="BU240" s="12" t="s">
        <v>2306</v>
      </c>
      <c r="BV240" s="12" t="s">
        <v>2306</v>
      </c>
      <c r="BW240" s="12" t="s">
        <v>2306</v>
      </c>
      <c r="BX240" s="12" t="s">
        <v>2306</v>
      </c>
      <c r="BY240" s="12" t="s">
        <v>2306</v>
      </c>
      <c r="BZ240" s="12" t="s">
        <v>2306</v>
      </c>
      <c r="CA240" s="12" t="s">
        <v>2306</v>
      </c>
      <c r="CB240" s="12" t="s">
        <v>2306</v>
      </c>
      <c r="CC240" s="12" t="s">
        <v>2306</v>
      </c>
      <c r="CD240" s="12" t="s">
        <v>2306</v>
      </c>
      <c r="CE240" s="12" t="s">
        <v>2306</v>
      </c>
      <c r="CF240" s="12" t="s">
        <v>2306</v>
      </c>
      <c r="CG240" s="12" t="s">
        <v>2306</v>
      </c>
      <c r="CH240" s="12" t="s">
        <v>2306</v>
      </c>
      <c r="CI240" s="12" t="s">
        <v>2306</v>
      </c>
      <c r="CJ240" s="12" t="s">
        <v>2306</v>
      </c>
      <c r="CK240" s="12" t="s">
        <v>2306</v>
      </c>
      <c r="CL240" s="12" t="s">
        <v>2306</v>
      </c>
      <c r="CM240" s="12" t="s">
        <v>2306</v>
      </c>
      <c r="CN240" s="12" t="s">
        <v>2306</v>
      </c>
      <c r="CO240" s="12" t="s">
        <v>2306</v>
      </c>
      <c r="CP240" s="12" t="s">
        <v>2306</v>
      </c>
      <c r="CQ240" s="12" t="s">
        <v>2306</v>
      </c>
      <c r="CR240" s="12" t="s">
        <v>2306</v>
      </c>
      <c r="CS240" s="12" t="s">
        <v>2306</v>
      </c>
      <c r="CT240" s="12" t="s">
        <v>2306</v>
      </c>
      <c r="CU240" s="12" t="s">
        <v>2306</v>
      </c>
      <c r="CV240" s="12" t="s">
        <v>2306</v>
      </c>
      <c r="CW240" s="12" t="s">
        <v>2306</v>
      </c>
      <c r="CX240" s="12" t="s">
        <v>2306</v>
      </c>
      <c r="CY240" s="12" t="s">
        <v>2306</v>
      </c>
      <c r="CZ240" s="12" t="s">
        <v>2306</v>
      </c>
      <c r="DA240" s="12" t="s">
        <v>2306</v>
      </c>
      <c r="DB240" s="12" t="s">
        <v>2306</v>
      </c>
      <c r="DC240" s="12" t="s">
        <v>2306</v>
      </c>
      <c r="DD240" s="12" t="s">
        <v>2306</v>
      </c>
      <c r="DE240" s="12" t="s">
        <v>2306</v>
      </c>
      <c r="DF240" s="12" t="s">
        <v>2306</v>
      </c>
      <c r="DG240" s="12" t="s">
        <v>2306</v>
      </c>
      <c r="DH240" s="12" t="s">
        <v>2306</v>
      </c>
      <c r="DI240" s="12" t="s">
        <v>2306</v>
      </c>
      <c r="DJ240" s="17" t="s">
        <v>2306</v>
      </c>
    </row>
    <row r="241" s="1" customFormat="1" ht="15.4" customHeight="1" spans="1:114">
      <c r="A241" s="10" t="s">
        <v>3195</v>
      </c>
      <c r="B241" s="11"/>
      <c r="C241" s="11"/>
      <c r="D241" s="11" t="s">
        <v>3196</v>
      </c>
      <c r="E241" s="9">
        <v>96100635</v>
      </c>
      <c r="F241" s="12" t="s">
        <v>2306</v>
      </c>
      <c r="G241" s="12" t="s">
        <v>2306</v>
      </c>
      <c r="H241" s="12" t="s">
        <v>2306</v>
      </c>
      <c r="I241" s="12" t="s">
        <v>2306</v>
      </c>
      <c r="J241" s="12" t="s">
        <v>2306</v>
      </c>
      <c r="K241" s="12" t="s">
        <v>2306</v>
      </c>
      <c r="L241" s="12" t="s">
        <v>2306</v>
      </c>
      <c r="M241" s="12" t="s">
        <v>2306</v>
      </c>
      <c r="N241" s="12" t="s">
        <v>2306</v>
      </c>
      <c r="O241" s="12" t="s">
        <v>2306</v>
      </c>
      <c r="P241" s="12" t="s">
        <v>2306</v>
      </c>
      <c r="Q241" s="12" t="s">
        <v>2306</v>
      </c>
      <c r="R241" s="12" t="s">
        <v>2306</v>
      </c>
      <c r="S241" s="12" t="s">
        <v>2306</v>
      </c>
      <c r="T241" s="12" t="s">
        <v>2306</v>
      </c>
      <c r="U241" s="12" t="s">
        <v>2306</v>
      </c>
      <c r="V241" s="12" t="s">
        <v>2306</v>
      </c>
      <c r="W241" s="12" t="s">
        <v>2306</v>
      </c>
      <c r="X241" s="12" t="s">
        <v>2306</v>
      </c>
      <c r="Y241" s="12" t="s">
        <v>2306</v>
      </c>
      <c r="Z241" s="12" t="s">
        <v>2306</v>
      </c>
      <c r="AA241" s="12" t="s">
        <v>2306</v>
      </c>
      <c r="AB241" s="12" t="s">
        <v>2306</v>
      </c>
      <c r="AC241" s="12" t="s">
        <v>2306</v>
      </c>
      <c r="AD241" s="12" t="s">
        <v>2306</v>
      </c>
      <c r="AE241" s="12" t="s">
        <v>2306</v>
      </c>
      <c r="AF241" s="12" t="s">
        <v>2306</v>
      </c>
      <c r="AG241" s="12" t="s">
        <v>2306</v>
      </c>
      <c r="AH241" s="12" t="s">
        <v>2306</v>
      </c>
      <c r="AI241" s="12" t="s">
        <v>2306</v>
      </c>
      <c r="AJ241" s="12" t="s">
        <v>2306</v>
      </c>
      <c r="AK241" s="12" t="s">
        <v>2306</v>
      </c>
      <c r="AL241" s="12" t="s">
        <v>2306</v>
      </c>
      <c r="AM241" s="12" t="s">
        <v>2306</v>
      </c>
      <c r="AN241" s="12" t="s">
        <v>2306</v>
      </c>
      <c r="AO241" s="12" t="s">
        <v>2306</v>
      </c>
      <c r="AP241" s="12" t="s">
        <v>2306</v>
      </c>
      <c r="AQ241" s="12" t="s">
        <v>2306</v>
      </c>
      <c r="AR241" s="12" t="s">
        <v>2306</v>
      </c>
      <c r="AS241" s="12" t="s">
        <v>2306</v>
      </c>
      <c r="AT241" s="12" t="s">
        <v>2306</v>
      </c>
      <c r="AU241" s="12" t="s">
        <v>2306</v>
      </c>
      <c r="AV241" s="9">
        <v>96100635</v>
      </c>
      <c r="AW241" s="12" t="s">
        <v>2306</v>
      </c>
      <c r="AX241" s="12" t="s">
        <v>2306</v>
      </c>
      <c r="AY241" s="12" t="s">
        <v>2306</v>
      </c>
      <c r="AZ241" s="12" t="s">
        <v>2306</v>
      </c>
      <c r="BA241" s="9">
        <v>96100635</v>
      </c>
      <c r="BB241" s="12" t="s">
        <v>2306</v>
      </c>
      <c r="BC241" s="12" t="s">
        <v>2306</v>
      </c>
      <c r="BD241" s="12" t="s">
        <v>2306</v>
      </c>
      <c r="BE241" s="12" t="s">
        <v>2306</v>
      </c>
      <c r="BF241" s="12" t="s">
        <v>2306</v>
      </c>
      <c r="BG241" s="12" t="s">
        <v>2306</v>
      </c>
      <c r="BH241" s="12" t="s">
        <v>2306</v>
      </c>
      <c r="BI241" s="12" t="s">
        <v>2306</v>
      </c>
      <c r="BJ241" s="12" t="s">
        <v>2306</v>
      </c>
      <c r="BK241" s="12" t="s">
        <v>2306</v>
      </c>
      <c r="BL241" s="12" t="s">
        <v>2306</v>
      </c>
      <c r="BM241" s="12" t="s">
        <v>2306</v>
      </c>
      <c r="BN241" s="12" t="s">
        <v>2306</v>
      </c>
      <c r="BO241" s="12" t="s">
        <v>2306</v>
      </c>
      <c r="BP241" s="12" t="s">
        <v>2306</v>
      </c>
      <c r="BQ241" s="12" t="s">
        <v>2306</v>
      </c>
      <c r="BR241" s="12" t="s">
        <v>2306</v>
      </c>
      <c r="BS241" s="12" t="s">
        <v>2306</v>
      </c>
      <c r="BT241" s="12" t="s">
        <v>2306</v>
      </c>
      <c r="BU241" s="12" t="s">
        <v>2306</v>
      </c>
      <c r="BV241" s="12" t="s">
        <v>2306</v>
      </c>
      <c r="BW241" s="12" t="s">
        <v>2306</v>
      </c>
      <c r="BX241" s="12" t="s">
        <v>2306</v>
      </c>
      <c r="BY241" s="12" t="s">
        <v>2306</v>
      </c>
      <c r="BZ241" s="12" t="s">
        <v>2306</v>
      </c>
      <c r="CA241" s="12" t="s">
        <v>2306</v>
      </c>
      <c r="CB241" s="12" t="s">
        <v>2306</v>
      </c>
      <c r="CC241" s="12" t="s">
        <v>2306</v>
      </c>
      <c r="CD241" s="12" t="s">
        <v>2306</v>
      </c>
      <c r="CE241" s="12" t="s">
        <v>2306</v>
      </c>
      <c r="CF241" s="12" t="s">
        <v>2306</v>
      </c>
      <c r="CG241" s="12" t="s">
        <v>2306</v>
      </c>
      <c r="CH241" s="12" t="s">
        <v>2306</v>
      </c>
      <c r="CI241" s="12" t="s">
        <v>2306</v>
      </c>
      <c r="CJ241" s="12" t="s">
        <v>2306</v>
      </c>
      <c r="CK241" s="12" t="s">
        <v>2306</v>
      </c>
      <c r="CL241" s="12" t="s">
        <v>2306</v>
      </c>
      <c r="CM241" s="12" t="s">
        <v>2306</v>
      </c>
      <c r="CN241" s="12" t="s">
        <v>2306</v>
      </c>
      <c r="CO241" s="12" t="s">
        <v>2306</v>
      </c>
      <c r="CP241" s="12" t="s">
        <v>2306</v>
      </c>
      <c r="CQ241" s="12" t="s">
        <v>2306</v>
      </c>
      <c r="CR241" s="12" t="s">
        <v>2306</v>
      </c>
      <c r="CS241" s="12" t="s">
        <v>2306</v>
      </c>
      <c r="CT241" s="12" t="s">
        <v>2306</v>
      </c>
      <c r="CU241" s="12" t="s">
        <v>2306</v>
      </c>
      <c r="CV241" s="12" t="s">
        <v>2306</v>
      </c>
      <c r="CW241" s="12" t="s">
        <v>2306</v>
      </c>
      <c r="CX241" s="12" t="s">
        <v>2306</v>
      </c>
      <c r="CY241" s="12" t="s">
        <v>2306</v>
      </c>
      <c r="CZ241" s="12" t="s">
        <v>2306</v>
      </c>
      <c r="DA241" s="12" t="s">
        <v>2306</v>
      </c>
      <c r="DB241" s="12" t="s">
        <v>2306</v>
      </c>
      <c r="DC241" s="12" t="s">
        <v>2306</v>
      </c>
      <c r="DD241" s="12" t="s">
        <v>2306</v>
      </c>
      <c r="DE241" s="12" t="s">
        <v>2306</v>
      </c>
      <c r="DF241" s="12" t="s">
        <v>2306</v>
      </c>
      <c r="DG241" s="12" t="s">
        <v>2306</v>
      </c>
      <c r="DH241" s="12" t="s">
        <v>2306</v>
      </c>
      <c r="DI241" s="12" t="s">
        <v>2306</v>
      </c>
      <c r="DJ241" s="17" t="s">
        <v>2306</v>
      </c>
    </row>
    <row r="242" s="1" customFormat="1" ht="15.4" customHeight="1" spans="1:114">
      <c r="A242" s="10" t="s">
        <v>3197</v>
      </c>
      <c r="B242" s="11"/>
      <c r="C242" s="11"/>
      <c r="D242" s="11" t="s">
        <v>3198</v>
      </c>
      <c r="E242" s="9">
        <v>96100635</v>
      </c>
      <c r="F242" s="12" t="s">
        <v>2306</v>
      </c>
      <c r="G242" s="12" t="s">
        <v>2306</v>
      </c>
      <c r="H242" s="12" t="s">
        <v>2306</v>
      </c>
      <c r="I242" s="12" t="s">
        <v>2306</v>
      </c>
      <c r="J242" s="12" t="s">
        <v>2306</v>
      </c>
      <c r="K242" s="12" t="s">
        <v>2306</v>
      </c>
      <c r="L242" s="12" t="s">
        <v>2306</v>
      </c>
      <c r="M242" s="12" t="s">
        <v>2306</v>
      </c>
      <c r="N242" s="12" t="s">
        <v>2306</v>
      </c>
      <c r="O242" s="12" t="s">
        <v>2306</v>
      </c>
      <c r="P242" s="12" t="s">
        <v>2306</v>
      </c>
      <c r="Q242" s="12" t="s">
        <v>2306</v>
      </c>
      <c r="R242" s="12" t="s">
        <v>2306</v>
      </c>
      <c r="S242" s="12" t="s">
        <v>2306</v>
      </c>
      <c r="T242" s="12" t="s">
        <v>2306</v>
      </c>
      <c r="U242" s="12" t="s">
        <v>2306</v>
      </c>
      <c r="V242" s="12" t="s">
        <v>2306</v>
      </c>
      <c r="W242" s="12" t="s">
        <v>2306</v>
      </c>
      <c r="X242" s="12" t="s">
        <v>2306</v>
      </c>
      <c r="Y242" s="12" t="s">
        <v>2306</v>
      </c>
      <c r="Z242" s="12" t="s">
        <v>2306</v>
      </c>
      <c r="AA242" s="12" t="s">
        <v>2306</v>
      </c>
      <c r="AB242" s="12" t="s">
        <v>2306</v>
      </c>
      <c r="AC242" s="12" t="s">
        <v>2306</v>
      </c>
      <c r="AD242" s="12" t="s">
        <v>2306</v>
      </c>
      <c r="AE242" s="12" t="s">
        <v>2306</v>
      </c>
      <c r="AF242" s="12" t="s">
        <v>2306</v>
      </c>
      <c r="AG242" s="12" t="s">
        <v>2306</v>
      </c>
      <c r="AH242" s="12" t="s">
        <v>2306</v>
      </c>
      <c r="AI242" s="12" t="s">
        <v>2306</v>
      </c>
      <c r="AJ242" s="12" t="s">
        <v>2306</v>
      </c>
      <c r="AK242" s="12" t="s">
        <v>2306</v>
      </c>
      <c r="AL242" s="12" t="s">
        <v>2306</v>
      </c>
      <c r="AM242" s="12" t="s">
        <v>2306</v>
      </c>
      <c r="AN242" s="12" t="s">
        <v>2306</v>
      </c>
      <c r="AO242" s="12" t="s">
        <v>2306</v>
      </c>
      <c r="AP242" s="12" t="s">
        <v>2306</v>
      </c>
      <c r="AQ242" s="12" t="s">
        <v>2306</v>
      </c>
      <c r="AR242" s="12" t="s">
        <v>2306</v>
      </c>
      <c r="AS242" s="12" t="s">
        <v>2306</v>
      </c>
      <c r="AT242" s="12" t="s">
        <v>2306</v>
      </c>
      <c r="AU242" s="12" t="s">
        <v>2306</v>
      </c>
      <c r="AV242" s="9">
        <v>96100635</v>
      </c>
      <c r="AW242" s="12" t="s">
        <v>2306</v>
      </c>
      <c r="AX242" s="12" t="s">
        <v>2306</v>
      </c>
      <c r="AY242" s="12" t="s">
        <v>2306</v>
      </c>
      <c r="AZ242" s="12" t="s">
        <v>2306</v>
      </c>
      <c r="BA242" s="9">
        <v>96100635</v>
      </c>
      <c r="BB242" s="12" t="s">
        <v>2306</v>
      </c>
      <c r="BC242" s="12" t="s">
        <v>2306</v>
      </c>
      <c r="BD242" s="12" t="s">
        <v>2306</v>
      </c>
      <c r="BE242" s="12" t="s">
        <v>2306</v>
      </c>
      <c r="BF242" s="12" t="s">
        <v>2306</v>
      </c>
      <c r="BG242" s="12" t="s">
        <v>2306</v>
      </c>
      <c r="BH242" s="12" t="s">
        <v>2306</v>
      </c>
      <c r="BI242" s="12" t="s">
        <v>2306</v>
      </c>
      <c r="BJ242" s="12" t="s">
        <v>2306</v>
      </c>
      <c r="BK242" s="12" t="s">
        <v>2306</v>
      </c>
      <c r="BL242" s="12" t="s">
        <v>2306</v>
      </c>
      <c r="BM242" s="12" t="s">
        <v>2306</v>
      </c>
      <c r="BN242" s="12" t="s">
        <v>2306</v>
      </c>
      <c r="BO242" s="12" t="s">
        <v>2306</v>
      </c>
      <c r="BP242" s="12" t="s">
        <v>2306</v>
      </c>
      <c r="BQ242" s="12" t="s">
        <v>2306</v>
      </c>
      <c r="BR242" s="12" t="s">
        <v>2306</v>
      </c>
      <c r="BS242" s="12" t="s">
        <v>2306</v>
      </c>
      <c r="BT242" s="12" t="s">
        <v>2306</v>
      </c>
      <c r="BU242" s="12" t="s">
        <v>2306</v>
      </c>
      <c r="BV242" s="12" t="s">
        <v>2306</v>
      </c>
      <c r="BW242" s="12" t="s">
        <v>2306</v>
      </c>
      <c r="BX242" s="12" t="s">
        <v>2306</v>
      </c>
      <c r="BY242" s="12" t="s">
        <v>2306</v>
      </c>
      <c r="BZ242" s="12" t="s">
        <v>2306</v>
      </c>
      <c r="CA242" s="12" t="s">
        <v>2306</v>
      </c>
      <c r="CB242" s="12" t="s">
        <v>2306</v>
      </c>
      <c r="CC242" s="12" t="s">
        <v>2306</v>
      </c>
      <c r="CD242" s="12" t="s">
        <v>2306</v>
      </c>
      <c r="CE242" s="12" t="s">
        <v>2306</v>
      </c>
      <c r="CF242" s="12" t="s">
        <v>2306</v>
      </c>
      <c r="CG242" s="12" t="s">
        <v>2306</v>
      </c>
      <c r="CH242" s="12" t="s">
        <v>2306</v>
      </c>
      <c r="CI242" s="12" t="s">
        <v>2306</v>
      </c>
      <c r="CJ242" s="12" t="s">
        <v>2306</v>
      </c>
      <c r="CK242" s="12" t="s">
        <v>2306</v>
      </c>
      <c r="CL242" s="12" t="s">
        <v>2306</v>
      </c>
      <c r="CM242" s="12" t="s">
        <v>2306</v>
      </c>
      <c r="CN242" s="12" t="s">
        <v>2306</v>
      </c>
      <c r="CO242" s="12" t="s">
        <v>2306</v>
      </c>
      <c r="CP242" s="12" t="s">
        <v>2306</v>
      </c>
      <c r="CQ242" s="12" t="s">
        <v>2306</v>
      </c>
      <c r="CR242" s="12" t="s">
        <v>2306</v>
      </c>
      <c r="CS242" s="12" t="s">
        <v>2306</v>
      </c>
      <c r="CT242" s="12" t="s">
        <v>2306</v>
      </c>
      <c r="CU242" s="12" t="s">
        <v>2306</v>
      </c>
      <c r="CV242" s="12" t="s">
        <v>2306</v>
      </c>
      <c r="CW242" s="12" t="s">
        <v>2306</v>
      </c>
      <c r="CX242" s="12" t="s">
        <v>2306</v>
      </c>
      <c r="CY242" s="12" t="s">
        <v>2306</v>
      </c>
      <c r="CZ242" s="12" t="s">
        <v>2306</v>
      </c>
      <c r="DA242" s="12" t="s">
        <v>2306</v>
      </c>
      <c r="DB242" s="12" t="s">
        <v>2306</v>
      </c>
      <c r="DC242" s="12" t="s">
        <v>2306</v>
      </c>
      <c r="DD242" s="12" t="s">
        <v>2306</v>
      </c>
      <c r="DE242" s="12" t="s">
        <v>2306</v>
      </c>
      <c r="DF242" s="12" t="s">
        <v>2306</v>
      </c>
      <c r="DG242" s="12" t="s">
        <v>2306</v>
      </c>
      <c r="DH242" s="12" t="s">
        <v>2306</v>
      </c>
      <c r="DI242" s="12" t="s">
        <v>2306</v>
      </c>
      <c r="DJ242" s="17" t="s">
        <v>2306</v>
      </c>
    </row>
    <row r="243" s="1" customFormat="1" ht="15.4" customHeight="1" spans="1:114">
      <c r="A243" s="10" t="s">
        <v>3199</v>
      </c>
      <c r="B243" s="11"/>
      <c r="C243" s="11"/>
      <c r="D243" s="11" t="s">
        <v>3200</v>
      </c>
      <c r="E243" s="9">
        <v>22402803.98</v>
      </c>
      <c r="F243" s="9">
        <v>1645101.52</v>
      </c>
      <c r="G243" s="9">
        <v>1187936</v>
      </c>
      <c r="H243" s="9">
        <v>66256</v>
      </c>
      <c r="I243" s="9">
        <v>32562</v>
      </c>
      <c r="J243" s="12" t="s">
        <v>2306</v>
      </c>
      <c r="K243" s="12" t="s">
        <v>2306</v>
      </c>
      <c r="L243" s="9">
        <v>125685</v>
      </c>
      <c r="M243" s="9">
        <v>75125</v>
      </c>
      <c r="N243" s="9">
        <v>45217.35</v>
      </c>
      <c r="O243" s="12" t="s">
        <v>2306</v>
      </c>
      <c r="P243" s="9">
        <v>25798.65</v>
      </c>
      <c r="Q243" s="9">
        <v>86521.52</v>
      </c>
      <c r="R243" s="12" t="s">
        <v>2306</v>
      </c>
      <c r="S243" s="12" t="s">
        <v>2306</v>
      </c>
      <c r="T243" s="9">
        <v>550205.96</v>
      </c>
      <c r="U243" s="9">
        <v>116895</v>
      </c>
      <c r="V243" s="9">
        <v>21562</v>
      </c>
      <c r="W243" s="12" t="s">
        <v>2306</v>
      </c>
      <c r="X243" s="12" t="s">
        <v>2306</v>
      </c>
      <c r="Y243" s="9">
        <v>12562</v>
      </c>
      <c r="Z243" s="9">
        <v>38956</v>
      </c>
      <c r="AA243" s="9">
        <v>12600</v>
      </c>
      <c r="AB243" s="12" t="s">
        <v>2306</v>
      </c>
      <c r="AC243" s="12" t="s">
        <v>2306</v>
      </c>
      <c r="AD243" s="9">
        <v>55698</v>
      </c>
      <c r="AE243" s="12" t="s">
        <v>2306</v>
      </c>
      <c r="AF243" s="9">
        <v>112651.22</v>
      </c>
      <c r="AG243" s="12" t="s">
        <v>2306</v>
      </c>
      <c r="AH243" s="12" t="s">
        <v>2306</v>
      </c>
      <c r="AI243" s="9">
        <v>27985.35</v>
      </c>
      <c r="AJ243" s="12" t="s">
        <v>2306</v>
      </c>
      <c r="AK243" s="12" t="s">
        <v>2306</v>
      </c>
      <c r="AL243" s="12" t="s">
        <v>2306</v>
      </c>
      <c r="AM243" s="12" t="s">
        <v>2306</v>
      </c>
      <c r="AN243" s="9">
        <v>25621</v>
      </c>
      <c r="AO243" s="9">
        <v>26523</v>
      </c>
      <c r="AP243" s="9">
        <v>25781.52</v>
      </c>
      <c r="AQ243" s="9">
        <v>31589.87</v>
      </c>
      <c r="AR243" s="12" t="s">
        <v>2306</v>
      </c>
      <c r="AS243" s="9">
        <v>25795</v>
      </c>
      <c r="AT243" s="12" t="s">
        <v>2306</v>
      </c>
      <c r="AU243" s="9">
        <v>15986</v>
      </c>
      <c r="AV243" s="9">
        <v>20129293.07</v>
      </c>
      <c r="AW243" s="12" t="s">
        <v>2306</v>
      </c>
      <c r="AX243" s="12" t="s">
        <v>2306</v>
      </c>
      <c r="AY243" s="12" t="s">
        <v>2306</v>
      </c>
      <c r="AZ243" s="12" t="s">
        <v>2306</v>
      </c>
      <c r="BA243" s="9">
        <v>2453362.9</v>
      </c>
      <c r="BB243" s="9">
        <v>3384159.11</v>
      </c>
      <c r="BC243" s="12" t="s">
        <v>2306</v>
      </c>
      <c r="BD243" s="12" t="s">
        <v>2306</v>
      </c>
      <c r="BE243" s="9">
        <v>14291771.06</v>
      </c>
      <c r="BF243" s="12" t="s">
        <v>2306</v>
      </c>
      <c r="BG243" s="12" t="s">
        <v>2306</v>
      </c>
      <c r="BH243" s="12" t="s">
        <v>2306</v>
      </c>
      <c r="BI243" s="12" t="s">
        <v>2306</v>
      </c>
      <c r="BJ243" s="12" t="s">
        <v>2306</v>
      </c>
      <c r="BK243" s="12" t="s">
        <v>2306</v>
      </c>
      <c r="BL243" s="12" t="s">
        <v>2306</v>
      </c>
      <c r="BM243" s="12" t="s">
        <v>2306</v>
      </c>
      <c r="BN243" s="12" t="s">
        <v>2306</v>
      </c>
      <c r="BO243" s="12" t="s">
        <v>2306</v>
      </c>
      <c r="BP243" s="12" t="s">
        <v>2306</v>
      </c>
      <c r="BQ243" s="12" t="s">
        <v>2306</v>
      </c>
      <c r="BR243" s="12" t="s">
        <v>2306</v>
      </c>
      <c r="BS243" s="12" t="s">
        <v>2306</v>
      </c>
      <c r="BT243" s="12" t="s">
        <v>2306</v>
      </c>
      <c r="BU243" s="12" t="s">
        <v>2306</v>
      </c>
      <c r="BV243" s="12" t="s">
        <v>2306</v>
      </c>
      <c r="BW243" s="12" t="s">
        <v>2306</v>
      </c>
      <c r="BX243" s="12" t="s">
        <v>2306</v>
      </c>
      <c r="BY243" s="12" t="s">
        <v>2306</v>
      </c>
      <c r="BZ243" s="12" t="s">
        <v>2306</v>
      </c>
      <c r="CA243" s="9">
        <v>78203.43</v>
      </c>
      <c r="CB243" s="12" t="s">
        <v>2306</v>
      </c>
      <c r="CC243" s="9">
        <v>78203.43</v>
      </c>
      <c r="CD243" s="12" t="s">
        <v>2306</v>
      </c>
      <c r="CE243" s="12" t="s">
        <v>2306</v>
      </c>
      <c r="CF243" s="12" t="s">
        <v>2306</v>
      </c>
      <c r="CG243" s="12" t="s">
        <v>2306</v>
      </c>
      <c r="CH243" s="12" t="s">
        <v>2306</v>
      </c>
      <c r="CI243" s="12" t="s">
        <v>2306</v>
      </c>
      <c r="CJ243" s="12" t="s">
        <v>2306</v>
      </c>
      <c r="CK243" s="12" t="s">
        <v>2306</v>
      </c>
      <c r="CL243" s="12" t="s">
        <v>2306</v>
      </c>
      <c r="CM243" s="12" t="s">
        <v>2306</v>
      </c>
      <c r="CN243" s="12" t="s">
        <v>2306</v>
      </c>
      <c r="CO243" s="12" t="s">
        <v>2306</v>
      </c>
      <c r="CP243" s="12" t="s">
        <v>2306</v>
      </c>
      <c r="CQ243" s="12" t="s">
        <v>2306</v>
      </c>
      <c r="CR243" s="12" t="s">
        <v>2306</v>
      </c>
      <c r="CS243" s="12" t="s">
        <v>2306</v>
      </c>
      <c r="CT243" s="12" t="s">
        <v>2306</v>
      </c>
      <c r="CU243" s="12" t="s">
        <v>2306</v>
      </c>
      <c r="CV243" s="12" t="s">
        <v>2306</v>
      </c>
      <c r="CW243" s="12" t="s">
        <v>2306</v>
      </c>
      <c r="CX243" s="12" t="s">
        <v>2306</v>
      </c>
      <c r="CY243" s="12" t="s">
        <v>2306</v>
      </c>
      <c r="CZ243" s="12" t="s">
        <v>2306</v>
      </c>
      <c r="DA243" s="12" t="s">
        <v>2306</v>
      </c>
      <c r="DB243" s="12" t="s">
        <v>2306</v>
      </c>
      <c r="DC243" s="12" t="s">
        <v>2306</v>
      </c>
      <c r="DD243" s="12" t="s">
        <v>2306</v>
      </c>
      <c r="DE243" s="12" t="s">
        <v>2306</v>
      </c>
      <c r="DF243" s="12" t="s">
        <v>2306</v>
      </c>
      <c r="DG243" s="12" t="s">
        <v>2306</v>
      </c>
      <c r="DH243" s="12" t="s">
        <v>2306</v>
      </c>
      <c r="DI243" s="12" t="s">
        <v>2306</v>
      </c>
      <c r="DJ243" s="17" t="s">
        <v>2306</v>
      </c>
    </row>
    <row r="244" s="1" customFormat="1" ht="15.4" customHeight="1" spans="1:114">
      <c r="A244" s="10" t="s">
        <v>3201</v>
      </c>
      <c r="B244" s="11"/>
      <c r="C244" s="11"/>
      <c r="D244" s="11" t="s">
        <v>2806</v>
      </c>
      <c r="E244" s="9">
        <v>2017339.94</v>
      </c>
      <c r="F244" s="9">
        <v>1432790.52</v>
      </c>
      <c r="G244" s="9">
        <v>985625</v>
      </c>
      <c r="H244" s="9">
        <v>56256</v>
      </c>
      <c r="I244" s="9">
        <v>32562</v>
      </c>
      <c r="J244" s="12" t="s">
        <v>2306</v>
      </c>
      <c r="K244" s="12" t="s">
        <v>2306</v>
      </c>
      <c r="L244" s="9">
        <v>125685</v>
      </c>
      <c r="M244" s="9">
        <v>75125</v>
      </c>
      <c r="N244" s="9">
        <v>45217.35</v>
      </c>
      <c r="O244" s="12" t="s">
        <v>2306</v>
      </c>
      <c r="P244" s="9">
        <v>25798.65</v>
      </c>
      <c r="Q244" s="9">
        <v>86521.52</v>
      </c>
      <c r="R244" s="12" t="s">
        <v>2306</v>
      </c>
      <c r="S244" s="12" t="s">
        <v>2306</v>
      </c>
      <c r="T244" s="9">
        <v>506345.99</v>
      </c>
      <c r="U244" s="9">
        <v>86895</v>
      </c>
      <c r="V244" s="9">
        <v>21562</v>
      </c>
      <c r="W244" s="12" t="s">
        <v>2306</v>
      </c>
      <c r="X244" s="12" t="s">
        <v>2306</v>
      </c>
      <c r="Y244" s="9">
        <v>12562</v>
      </c>
      <c r="Z244" s="9">
        <v>38956</v>
      </c>
      <c r="AA244" s="9">
        <v>12600</v>
      </c>
      <c r="AB244" s="12" t="s">
        <v>2306</v>
      </c>
      <c r="AC244" s="12" t="s">
        <v>2306</v>
      </c>
      <c r="AD244" s="9">
        <v>55698</v>
      </c>
      <c r="AE244" s="12" t="s">
        <v>2306</v>
      </c>
      <c r="AF244" s="9">
        <v>108791.25</v>
      </c>
      <c r="AG244" s="12" t="s">
        <v>2306</v>
      </c>
      <c r="AH244" s="12" t="s">
        <v>2306</v>
      </c>
      <c r="AI244" s="9">
        <v>27985.35</v>
      </c>
      <c r="AJ244" s="12" t="s">
        <v>2306</v>
      </c>
      <c r="AK244" s="12" t="s">
        <v>2306</v>
      </c>
      <c r="AL244" s="12" t="s">
        <v>2306</v>
      </c>
      <c r="AM244" s="12" t="s">
        <v>2306</v>
      </c>
      <c r="AN244" s="9">
        <v>25621</v>
      </c>
      <c r="AO244" s="9">
        <v>26523</v>
      </c>
      <c r="AP244" s="9">
        <v>25781.52</v>
      </c>
      <c r="AQ244" s="9">
        <v>31589.87</v>
      </c>
      <c r="AR244" s="12" t="s">
        <v>2306</v>
      </c>
      <c r="AS244" s="9">
        <v>25795</v>
      </c>
      <c r="AT244" s="12" t="s">
        <v>2306</v>
      </c>
      <c r="AU244" s="9">
        <v>5986</v>
      </c>
      <c r="AV244" s="12" t="s">
        <v>2306</v>
      </c>
      <c r="AW244" s="12" t="s">
        <v>2306</v>
      </c>
      <c r="AX244" s="12" t="s">
        <v>2306</v>
      </c>
      <c r="AY244" s="12" t="s">
        <v>2306</v>
      </c>
      <c r="AZ244" s="12" t="s">
        <v>2306</v>
      </c>
      <c r="BA244" s="12" t="s">
        <v>2306</v>
      </c>
      <c r="BB244" s="12" t="s">
        <v>2306</v>
      </c>
      <c r="BC244" s="12" t="s">
        <v>2306</v>
      </c>
      <c r="BD244" s="12" t="s">
        <v>2306</v>
      </c>
      <c r="BE244" s="12" t="s">
        <v>2306</v>
      </c>
      <c r="BF244" s="12" t="s">
        <v>2306</v>
      </c>
      <c r="BG244" s="12" t="s">
        <v>2306</v>
      </c>
      <c r="BH244" s="12" t="s">
        <v>2306</v>
      </c>
      <c r="BI244" s="12" t="s">
        <v>2306</v>
      </c>
      <c r="BJ244" s="12" t="s">
        <v>2306</v>
      </c>
      <c r="BK244" s="12" t="s">
        <v>2306</v>
      </c>
      <c r="BL244" s="12" t="s">
        <v>2306</v>
      </c>
      <c r="BM244" s="12" t="s">
        <v>2306</v>
      </c>
      <c r="BN244" s="12" t="s">
        <v>2306</v>
      </c>
      <c r="BO244" s="12" t="s">
        <v>2306</v>
      </c>
      <c r="BP244" s="12" t="s">
        <v>2306</v>
      </c>
      <c r="BQ244" s="12" t="s">
        <v>2306</v>
      </c>
      <c r="BR244" s="12" t="s">
        <v>2306</v>
      </c>
      <c r="BS244" s="12" t="s">
        <v>2306</v>
      </c>
      <c r="BT244" s="12" t="s">
        <v>2306</v>
      </c>
      <c r="BU244" s="12" t="s">
        <v>2306</v>
      </c>
      <c r="BV244" s="12" t="s">
        <v>2306</v>
      </c>
      <c r="BW244" s="12" t="s">
        <v>2306</v>
      </c>
      <c r="BX244" s="12" t="s">
        <v>2306</v>
      </c>
      <c r="BY244" s="12" t="s">
        <v>2306</v>
      </c>
      <c r="BZ244" s="12" t="s">
        <v>2306</v>
      </c>
      <c r="CA244" s="9">
        <v>78203.43</v>
      </c>
      <c r="CB244" s="12" t="s">
        <v>2306</v>
      </c>
      <c r="CC244" s="9">
        <v>78203.43</v>
      </c>
      <c r="CD244" s="12" t="s">
        <v>2306</v>
      </c>
      <c r="CE244" s="12" t="s">
        <v>2306</v>
      </c>
      <c r="CF244" s="12" t="s">
        <v>2306</v>
      </c>
      <c r="CG244" s="12" t="s">
        <v>2306</v>
      </c>
      <c r="CH244" s="12" t="s">
        <v>2306</v>
      </c>
      <c r="CI244" s="12" t="s">
        <v>2306</v>
      </c>
      <c r="CJ244" s="12" t="s">
        <v>2306</v>
      </c>
      <c r="CK244" s="12" t="s">
        <v>2306</v>
      </c>
      <c r="CL244" s="12" t="s">
        <v>2306</v>
      </c>
      <c r="CM244" s="12" t="s">
        <v>2306</v>
      </c>
      <c r="CN244" s="12" t="s">
        <v>2306</v>
      </c>
      <c r="CO244" s="12" t="s">
        <v>2306</v>
      </c>
      <c r="CP244" s="12" t="s">
        <v>2306</v>
      </c>
      <c r="CQ244" s="12" t="s">
        <v>2306</v>
      </c>
      <c r="CR244" s="12" t="s">
        <v>2306</v>
      </c>
      <c r="CS244" s="12" t="s">
        <v>2306</v>
      </c>
      <c r="CT244" s="12" t="s">
        <v>2306</v>
      </c>
      <c r="CU244" s="12" t="s">
        <v>2306</v>
      </c>
      <c r="CV244" s="12" t="s">
        <v>2306</v>
      </c>
      <c r="CW244" s="12" t="s">
        <v>2306</v>
      </c>
      <c r="CX244" s="12" t="s">
        <v>2306</v>
      </c>
      <c r="CY244" s="12" t="s">
        <v>2306</v>
      </c>
      <c r="CZ244" s="12" t="s">
        <v>2306</v>
      </c>
      <c r="DA244" s="12" t="s">
        <v>2306</v>
      </c>
      <c r="DB244" s="12" t="s">
        <v>2306</v>
      </c>
      <c r="DC244" s="12" t="s">
        <v>2306</v>
      </c>
      <c r="DD244" s="12" t="s">
        <v>2306</v>
      </c>
      <c r="DE244" s="12" t="s">
        <v>2306</v>
      </c>
      <c r="DF244" s="12" t="s">
        <v>2306</v>
      </c>
      <c r="DG244" s="12" t="s">
        <v>2306</v>
      </c>
      <c r="DH244" s="12" t="s">
        <v>2306</v>
      </c>
      <c r="DI244" s="12" t="s">
        <v>2306</v>
      </c>
      <c r="DJ244" s="17" t="s">
        <v>2306</v>
      </c>
    </row>
    <row r="245" s="1" customFormat="1" ht="15.4" customHeight="1" spans="1:114">
      <c r="A245" s="10" t="s">
        <v>3202</v>
      </c>
      <c r="B245" s="11"/>
      <c r="C245" s="11"/>
      <c r="D245" s="11" t="s">
        <v>2808</v>
      </c>
      <c r="E245" s="9">
        <v>3384159.11</v>
      </c>
      <c r="F245" s="12" t="s">
        <v>2306</v>
      </c>
      <c r="G245" s="12" t="s">
        <v>2306</v>
      </c>
      <c r="H245" s="12" t="s">
        <v>2306</v>
      </c>
      <c r="I245" s="12" t="s">
        <v>2306</v>
      </c>
      <c r="J245" s="12" t="s">
        <v>2306</v>
      </c>
      <c r="K245" s="12" t="s">
        <v>2306</v>
      </c>
      <c r="L245" s="12" t="s">
        <v>2306</v>
      </c>
      <c r="M245" s="12" t="s">
        <v>2306</v>
      </c>
      <c r="N245" s="12" t="s">
        <v>2306</v>
      </c>
      <c r="O245" s="12" t="s">
        <v>2306</v>
      </c>
      <c r="P245" s="12" t="s">
        <v>2306</v>
      </c>
      <c r="Q245" s="12" t="s">
        <v>2306</v>
      </c>
      <c r="R245" s="12" t="s">
        <v>2306</v>
      </c>
      <c r="S245" s="12" t="s">
        <v>2306</v>
      </c>
      <c r="T245" s="12" t="s">
        <v>2306</v>
      </c>
      <c r="U245" s="12" t="s">
        <v>2306</v>
      </c>
      <c r="V245" s="12" t="s">
        <v>2306</v>
      </c>
      <c r="W245" s="12" t="s">
        <v>2306</v>
      </c>
      <c r="X245" s="12" t="s">
        <v>2306</v>
      </c>
      <c r="Y245" s="12" t="s">
        <v>2306</v>
      </c>
      <c r="Z245" s="12" t="s">
        <v>2306</v>
      </c>
      <c r="AA245" s="12" t="s">
        <v>2306</v>
      </c>
      <c r="AB245" s="12" t="s">
        <v>2306</v>
      </c>
      <c r="AC245" s="12" t="s">
        <v>2306</v>
      </c>
      <c r="AD245" s="12" t="s">
        <v>2306</v>
      </c>
      <c r="AE245" s="12" t="s">
        <v>2306</v>
      </c>
      <c r="AF245" s="12" t="s">
        <v>2306</v>
      </c>
      <c r="AG245" s="12" t="s">
        <v>2306</v>
      </c>
      <c r="AH245" s="12" t="s">
        <v>2306</v>
      </c>
      <c r="AI245" s="12" t="s">
        <v>2306</v>
      </c>
      <c r="AJ245" s="12" t="s">
        <v>2306</v>
      </c>
      <c r="AK245" s="12" t="s">
        <v>2306</v>
      </c>
      <c r="AL245" s="12" t="s">
        <v>2306</v>
      </c>
      <c r="AM245" s="12" t="s">
        <v>2306</v>
      </c>
      <c r="AN245" s="12" t="s">
        <v>2306</v>
      </c>
      <c r="AO245" s="12" t="s">
        <v>2306</v>
      </c>
      <c r="AP245" s="12" t="s">
        <v>2306</v>
      </c>
      <c r="AQ245" s="12" t="s">
        <v>2306</v>
      </c>
      <c r="AR245" s="12" t="s">
        <v>2306</v>
      </c>
      <c r="AS245" s="12" t="s">
        <v>2306</v>
      </c>
      <c r="AT245" s="12" t="s">
        <v>2306</v>
      </c>
      <c r="AU245" s="12" t="s">
        <v>2306</v>
      </c>
      <c r="AV245" s="9">
        <v>3384159.11</v>
      </c>
      <c r="AW245" s="12" t="s">
        <v>2306</v>
      </c>
      <c r="AX245" s="12" t="s">
        <v>2306</v>
      </c>
      <c r="AY245" s="12" t="s">
        <v>2306</v>
      </c>
      <c r="AZ245" s="12" t="s">
        <v>2306</v>
      </c>
      <c r="BA245" s="12" t="s">
        <v>2306</v>
      </c>
      <c r="BB245" s="9">
        <v>3384159.11</v>
      </c>
      <c r="BC245" s="12" t="s">
        <v>2306</v>
      </c>
      <c r="BD245" s="12" t="s">
        <v>2306</v>
      </c>
      <c r="BE245" s="12" t="s">
        <v>2306</v>
      </c>
      <c r="BF245" s="12" t="s">
        <v>2306</v>
      </c>
      <c r="BG245" s="12" t="s">
        <v>2306</v>
      </c>
      <c r="BH245" s="12" t="s">
        <v>2306</v>
      </c>
      <c r="BI245" s="12" t="s">
        <v>2306</v>
      </c>
      <c r="BJ245" s="12" t="s">
        <v>2306</v>
      </c>
      <c r="BK245" s="12" t="s">
        <v>2306</v>
      </c>
      <c r="BL245" s="12" t="s">
        <v>2306</v>
      </c>
      <c r="BM245" s="12" t="s">
        <v>2306</v>
      </c>
      <c r="BN245" s="12" t="s">
        <v>2306</v>
      </c>
      <c r="BO245" s="12" t="s">
        <v>2306</v>
      </c>
      <c r="BP245" s="12" t="s">
        <v>2306</v>
      </c>
      <c r="BQ245" s="12" t="s">
        <v>2306</v>
      </c>
      <c r="BR245" s="12" t="s">
        <v>2306</v>
      </c>
      <c r="BS245" s="12" t="s">
        <v>2306</v>
      </c>
      <c r="BT245" s="12" t="s">
        <v>2306</v>
      </c>
      <c r="BU245" s="12" t="s">
        <v>2306</v>
      </c>
      <c r="BV245" s="12" t="s">
        <v>2306</v>
      </c>
      <c r="BW245" s="12" t="s">
        <v>2306</v>
      </c>
      <c r="BX245" s="12" t="s">
        <v>2306</v>
      </c>
      <c r="BY245" s="12" t="s">
        <v>2306</v>
      </c>
      <c r="BZ245" s="12" t="s">
        <v>2306</v>
      </c>
      <c r="CA245" s="12" t="s">
        <v>2306</v>
      </c>
      <c r="CB245" s="12" t="s">
        <v>2306</v>
      </c>
      <c r="CC245" s="12" t="s">
        <v>2306</v>
      </c>
      <c r="CD245" s="12" t="s">
        <v>2306</v>
      </c>
      <c r="CE245" s="12" t="s">
        <v>2306</v>
      </c>
      <c r="CF245" s="12" t="s">
        <v>2306</v>
      </c>
      <c r="CG245" s="12" t="s">
        <v>2306</v>
      </c>
      <c r="CH245" s="12" t="s">
        <v>2306</v>
      </c>
      <c r="CI245" s="12" t="s">
        <v>2306</v>
      </c>
      <c r="CJ245" s="12" t="s">
        <v>2306</v>
      </c>
      <c r="CK245" s="12" t="s">
        <v>2306</v>
      </c>
      <c r="CL245" s="12" t="s">
        <v>2306</v>
      </c>
      <c r="CM245" s="12" t="s">
        <v>2306</v>
      </c>
      <c r="CN245" s="12" t="s">
        <v>2306</v>
      </c>
      <c r="CO245" s="12" t="s">
        <v>2306</v>
      </c>
      <c r="CP245" s="12" t="s">
        <v>2306</v>
      </c>
      <c r="CQ245" s="12" t="s">
        <v>2306</v>
      </c>
      <c r="CR245" s="12" t="s">
        <v>2306</v>
      </c>
      <c r="CS245" s="12" t="s">
        <v>2306</v>
      </c>
      <c r="CT245" s="12" t="s">
        <v>2306</v>
      </c>
      <c r="CU245" s="12" t="s">
        <v>2306</v>
      </c>
      <c r="CV245" s="12" t="s">
        <v>2306</v>
      </c>
      <c r="CW245" s="12" t="s">
        <v>2306</v>
      </c>
      <c r="CX245" s="12" t="s">
        <v>2306</v>
      </c>
      <c r="CY245" s="12" t="s">
        <v>2306</v>
      </c>
      <c r="CZ245" s="12" t="s">
        <v>2306</v>
      </c>
      <c r="DA245" s="12" t="s">
        <v>2306</v>
      </c>
      <c r="DB245" s="12" t="s">
        <v>2306</v>
      </c>
      <c r="DC245" s="12" t="s">
        <v>2306</v>
      </c>
      <c r="DD245" s="12" t="s">
        <v>2306</v>
      </c>
      <c r="DE245" s="12" t="s">
        <v>2306</v>
      </c>
      <c r="DF245" s="12" t="s">
        <v>2306</v>
      </c>
      <c r="DG245" s="12" t="s">
        <v>2306</v>
      </c>
      <c r="DH245" s="12" t="s">
        <v>2306</v>
      </c>
      <c r="DI245" s="12" t="s">
        <v>2306</v>
      </c>
      <c r="DJ245" s="17" t="s">
        <v>2306</v>
      </c>
    </row>
    <row r="246" s="1" customFormat="1" ht="15.4" customHeight="1" spans="1:114">
      <c r="A246" s="10" t="s">
        <v>3203</v>
      </c>
      <c r="B246" s="11"/>
      <c r="C246" s="11"/>
      <c r="D246" s="11" t="s">
        <v>3204</v>
      </c>
      <c r="E246" s="9">
        <v>14565489.06</v>
      </c>
      <c r="F246" s="9">
        <v>142311</v>
      </c>
      <c r="G246" s="9">
        <v>142311</v>
      </c>
      <c r="H246" s="12" t="s">
        <v>2306</v>
      </c>
      <c r="I246" s="12" t="s">
        <v>2306</v>
      </c>
      <c r="J246" s="12" t="s">
        <v>2306</v>
      </c>
      <c r="K246" s="12" t="s">
        <v>2306</v>
      </c>
      <c r="L246" s="12" t="s">
        <v>2306</v>
      </c>
      <c r="M246" s="12" t="s">
        <v>2306</v>
      </c>
      <c r="N246" s="12" t="s">
        <v>2306</v>
      </c>
      <c r="O246" s="12" t="s">
        <v>2306</v>
      </c>
      <c r="P246" s="12" t="s">
        <v>2306</v>
      </c>
      <c r="Q246" s="12" t="s">
        <v>2306</v>
      </c>
      <c r="R246" s="12" t="s">
        <v>2306</v>
      </c>
      <c r="S246" s="12" t="s">
        <v>2306</v>
      </c>
      <c r="T246" s="12" t="s">
        <v>2306</v>
      </c>
      <c r="U246" s="12" t="s">
        <v>2306</v>
      </c>
      <c r="V246" s="12" t="s">
        <v>2306</v>
      </c>
      <c r="W246" s="12" t="s">
        <v>2306</v>
      </c>
      <c r="X246" s="12" t="s">
        <v>2306</v>
      </c>
      <c r="Y246" s="12" t="s">
        <v>2306</v>
      </c>
      <c r="Z246" s="12" t="s">
        <v>2306</v>
      </c>
      <c r="AA246" s="12" t="s">
        <v>2306</v>
      </c>
      <c r="AB246" s="12" t="s">
        <v>2306</v>
      </c>
      <c r="AC246" s="12" t="s">
        <v>2306</v>
      </c>
      <c r="AD246" s="12" t="s">
        <v>2306</v>
      </c>
      <c r="AE246" s="12" t="s">
        <v>2306</v>
      </c>
      <c r="AF246" s="12" t="s">
        <v>2306</v>
      </c>
      <c r="AG246" s="12" t="s">
        <v>2306</v>
      </c>
      <c r="AH246" s="12" t="s">
        <v>2306</v>
      </c>
      <c r="AI246" s="12" t="s">
        <v>2306</v>
      </c>
      <c r="AJ246" s="12" t="s">
        <v>2306</v>
      </c>
      <c r="AK246" s="12" t="s">
        <v>2306</v>
      </c>
      <c r="AL246" s="12" t="s">
        <v>2306</v>
      </c>
      <c r="AM246" s="12" t="s">
        <v>2306</v>
      </c>
      <c r="AN246" s="12" t="s">
        <v>2306</v>
      </c>
      <c r="AO246" s="12" t="s">
        <v>2306</v>
      </c>
      <c r="AP246" s="12" t="s">
        <v>2306</v>
      </c>
      <c r="AQ246" s="12" t="s">
        <v>2306</v>
      </c>
      <c r="AR246" s="12" t="s">
        <v>2306</v>
      </c>
      <c r="AS246" s="12" t="s">
        <v>2306</v>
      </c>
      <c r="AT246" s="12" t="s">
        <v>2306</v>
      </c>
      <c r="AU246" s="12" t="s">
        <v>2306</v>
      </c>
      <c r="AV246" s="9">
        <v>14423178.06</v>
      </c>
      <c r="AW246" s="12" t="s">
        <v>2306</v>
      </c>
      <c r="AX246" s="12" t="s">
        <v>2306</v>
      </c>
      <c r="AY246" s="12" t="s">
        <v>2306</v>
      </c>
      <c r="AZ246" s="12" t="s">
        <v>2306</v>
      </c>
      <c r="BA246" s="9">
        <v>131407</v>
      </c>
      <c r="BB246" s="12" t="s">
        <v>2306</v>
      </c>
      <c r="BC246" s="12" t="s">
        <v>2306</v>
      </c>
      <c r="BD246" s="12" t="s">
        <v>2306</v>
      </c>
      <c r="BE246" s="9">
        <v>14291771.06</v>
      </c>
      <c r="BF246" s="12" t="s">
        <v>2306</v>
      </c>
      <c r="BG246" s="12" t="s">
        <v>2306</v>
      </c>
      <c r="BH246" s="12" t="s">
        <v>2306</v>
      </c>
      <c r="BI246" s="12" t="s">
        <v>2306</v>
      </c>
      <c r="BJ246" s="12" t="s">
        <v>2306</v>
      </c>
      <c r="BK246" s="12" t="s">
        <v>2306</v>
      </c>
      <c r="BL246" s="12" t="s">
        <v>2306</v>
      </c>
      <c r="BM246" s="12" t="s">
        <v>2306</v>
      </c>
      <c r="BN246" s="12" t="s">
        <v>2306</v>
      </c>
      <c r="BO246" s="12" t="s">
        <v>2306</v>
      </c>
      <c r="BP246" s="12" t="s">
        <v>2306</v>
      </c>
      <c r="BQ246" s="12" t="s">
        <v>2306</v>
      </c>
      <c r="BR246" s="12" t="s">
        <v>2306</v>
      </c>
      <c r="BS246" s="12" t="s">
        <v>2306</v>
      </c>
      <c r="BT246" s="12" t="s">
        <v>2306</v>
      </c>
      <c r="BU246" s="12" t="s">
        <v>2306</v>
      </c>
      <c r="BV246" s="12" t="s">
        <v>2306</v>
      </c>
      <c r="BW246" s="12" t="s">
        <v>2306</v>
      </c>
      <c r="BX246" s="12" t="s">
        <v>2306</v>
      </c>
      <c r="BY246" s="12" t="s">
        <v>2306</v>
      </c>
      <c r="BZ246" s="12" t="s">
        <v>2306</v>
      </c>
      <c r="CA246" s="12" t="s">
        <v>2306</v>
      </c>
      <c r="CB246" s="12" t="s">
        <v>2306</v>
      </c>
      <c r="CC246" s="12" t="s">
        <v>2306</v>
      </c>
      <c r="CD246" s="12" t="s">
        <v>2306</v>
      </c>
      <c r="CE246" s="12" t="s">
        <v>2306</v>
      </c>
      <c r="CF246" s="12" t="s">
        <v>2306</v>
      </c>
      <c r="CG246" s="12" t="s">
        <v>2306</v>
      </c>
      <c r="CH246" s="12" t="s">
        <v>2306</v>
      </c>
      <c r="CI246" s="12" t="s">
        <v>2306</v>
      </c>
      <c r="CJ246" s="12" t="s">
        <v>2306</v>
      </c>
      <c r="CK246" s="12" t="s">
        <v>2306</v>
      </c>
      <c r="CL246" s="12" t="s">
        <v>2306</v>
      </c>
      <c r="CM246" s="12" t="s">
        <v>2306</v>
      </c>
      <c r="CN246" s="12" t="s">
        <v>2306</v>
      </c>
      <c r="CO246" s="12" t="s">
        <v>2306</v>
      </c>
      <c r="CP246" s="12" t="s">
        <v>2306</v>
      </c>
      <c r="CQ246" s="12" t="s">
        <v>2306</v>
      </c>
      <c r="CR246" s="12" t="s">
        <v>2306</v>
      </c>
      <c r="CS246" s="12" t="s">
        <v>2306</v>
      </c>
      <c r="CT246" s="12" t="s">
        <v>2306</v>
      </c>
      <c r="CU246" s="12" t="s">
        <v>2306</v>
      </c>
      <c r="CV246" s="12" t="s">
        <v>2306</v>
      </c>
      <c r="CW246" s="12" t="s">
        <v>2306</v>
      </c>
      <c r="CX246" s="12" t="s">
        <v>2306</v>
      </c>
      <c r="CY246" s="12" t="s">
        <v>2306</v>
      </c>
      <c r="CZ246" s="12" t="s">
        <v>2306</v>
      </c>
      <c r="DA246" s="12" t="s">
        <v>2306</v>
      </c>
      <c r="DB246" s="12" t="s">
        <v>2306</v>
      </c>
      <c r="DC246" s="12" t="s">
        <v>2306</v>
      </c>
      <c r="DD246" s="12" t="s">
        <v>2306</v>
      </c>
      <c r="DE246" s="12" t="s">
        <v>2306</v>
      </c>
      <c r="DF246" s="12" t="s">
        <v>2306</v>
      </c>
      <c r="DG246" s="12" t="s">
        <v>2306</v>
      </c>
      <c r="DH246" s="12" t="s">
        <v>2306</v>
      </c>
      <c r="DI246" s="12" t="s">
        <v>2306</v>
      </c>
      <c r="DJ246" s="17" t="s">
        <v>2306</v>
      </c>
    </row>
    <row r="247" s="1" customFormat="1" ht="15.4" customHeight="1" spans="1:114">
      <c r="A247" s="10" t="s">
        <v>3205</v>
      </c>
      <c r="B247" s="11"/>
      <c r="C247" s="11"/>
      <c r="D247" s="11" t="s">
        <v>2828</v>
      </c>
      <c r="E247" s="9">
        <v>113859.97</v>
      </c>
      <c r="F247" s="9">
        <v>70000</v>
      </c>
      <c r="G247" s="9">
        <v>60000</v>
      </c>
      <c r="H247" s="9">
        <v>10000</v>
      </c>
      <c r="I247" s="12" t="s">
        <v>2306</v>
      </c>
      <c r="J247" s="12" t="s">
        <v>2306</v>
      </c>
      <c r="K247" s="12" t="s">
        <v>2306</v>
      </c>
      <c r="L247" s="12" t="s">
        <v>2306</v>
      </c>
      <c r="M247" s="12" t="s">
        <v>2306</v>
      </c>
      <c r="N247" s="12" t="s">
        <v>2306</v>
      </c>
      <c r="O247" s="12" t="s">
        <v>2306</v>
      </c>
      <c r="P247" s="12" t="s">
        <v>2306</v>
      </c>
      <c r="Q247" s="12" t="s">
        <v>2306</v>
      </c>
      <c r="R247" s="12" t="s">
        <v>2306</v>
      </c>
      <c r="S247" s="12" t="s">
        <v>2306</v>
      </c>
      <c r="T247" s="9">
        <v>43859.97</v>
      </c>
      <c r="U247" s="9">
        <v>30000</v>
      </c>
      <c r="V247" s="12" t="s">
        <v>2306</v>
      </c>
      <c r="W247" s="12" t="s">
        <v>2306</v>
      </c>
      <c r="X247" s="12" t="s">
        <v>2306</v>
      </c>
      <c r="Y247" s="12" t="s">
        <v>2306</v>
      </c>
      <c r="Z247" s="12" t="s">
        <v>2306</v>
      </c>
      <c r="AA247" s="12" t="s">
        <v>2306</v>
      </c>
      <c r="AB247" s="12" t="s">
        <v>2306</v>
      </c>
      <c r="AC247" s="12" t="s">
        <v>2306</v>
      </c>
      <c r="AD247" s="12" t="s">
        <v>2306</v>
      </c>
      <c r="AE247" s="12" t="s">
        <v>2306</v>
      </c>
      <c r="AF247" s="9">
        <v>3859.97</v>
      </c>
      <c r="AG247" s="12" t="s">
        <v>2306</v>
      </c>
      <c r="AH247" s="12" t="s">
        <v>2306</v>
      </c>
      <c r="AI247" s="12" t="s">
        <v>2306</v>
      </c>
      <c r="AJ247" s="12" t="s">
        <v>2306</v>
      </c>
      <c r="AK247" s="12" t="s">
        <v>2306</v>
      </c>
      <c r="AL247" s="12" t="s">
        <v>2306</v>
      </c>
      <c r="AM247" s="12" t="s">
        <v>2306</v>
      </c>
      <c r="AN247" s="12" t="s">
        <v>2306</v>
      </c>
      <c r="AO247" s="12" t="s">
        <v>2306</v>
      </c>
      <c r="AP247" s="12" t="s">
        <v>2306</v>
      </c>
      <c r="AQ247" s="12" t="s">
        <v>2306</v>
      </c>
      <c r="AR247" s="12" t="s">
        <v>2306</v>
      </c>
      <c r="AS247" s="12" t="s">
        <v>2306</v>
      </c>
      <c r="AT247" s="12" t="s">
        <v>2306</v>
      </c>
      <c r="AU247" s="9">
        <v>10000</v>
      </c>
      <c r="AV247" s="12" t="s">
        <v>2306</v>
      </c>
      <c r="AW247" s="12" t="s">
        <v>2306</v>
      </c>
      <c r="AX247" s="12" t="s">
        <v>2306</v>
      </c>
      <c r="AY247" s="12" t="s">
        <v>2306</v>
      </c>
      <c r="AZ247" s="12" t="s">
        <v>2306</v>
      </c>
      <c r="BA247" s="12" t="s">
        <v>2306</v>
      </c>
      <c r="BB247" s="12" t="s">
        <v>2306</v>
      </c>
      <c r="BC247" s="12" t="s">
        <v>2306</v>
      </c>
      <c r="BD247" s="12" t="s">
        <v>2306</v>
      </c>
      <c r="BE247" s="12" t="s">
        <v>2306</v>
      </c>
      <c r="BF247" s="12" t="s">
        <v>2306</v>
      </c>
      <c r="BG247" s="12" t="s">
        <v>2306</v>
      </c>
      <c r="BH247" s="12" t="s">
        <v>2306</v>
      </c>
      <c r="BI247" s="12" t="s">
        <v>2306</v>
      </c>
      <c r="BJ247" s="12" t="s">
        <v>2306</v>
      </c>
      <c r="BK247" s="12" t="s">
        <v>2306</v>
      </c>
      <c r="BL247" s="12" t="s">
        <v>2306</v>
      </c>
      <c r="BM247" s="12" t="s">
        <v>2306</v>
      </c>
      <c r="BN247" s="12" t="s">
        <v>2306</v>
      </c>
      <c r="BO247" s="12" t="s">
        <v>2306</v>
      </c>
      <c r="BP247" s="12" t="s">
        <v>2306</v>
      </c>
      <c r="BQ247" s="12" t="s">
        <v>2306</v>
      </c>
      <c r="BR247" s="12" t="s">
        <v>2306</v>
      </c>
      <c r="BS247" s="12" t="s">
        <v>2306</v>
      </c>
      <c r="BT247" s="12" t="s">
        <v>2306</v>
      </c>
      <c r="BU247" s="12" t="s">
        <v>2306</v>
      </c>
      <c r="BV247" s="12" t="s">
        <v>2306</v>
      </c>
      <c r="BW247" s="12" t="s">
        <v>2306</v>
      </c>
      <c r="BX247" s="12" t="s">
        <v>2306</v>
      </c>
      <c r="BY247" s="12" t="s">
        <v>2306</v>
      </c>
      <c r="BZ247" s="12" t="s">
        <v>2306</v>
      </c>
      <c r="CA247" s="12" t="s">
        <v>2306</v>
      </c>
      <c r="CB247" s="12" t="s">
        <v>2306</v>
      </c>
      <c r="CC247" s="12" t="s">
        <v>2306</v>
      </c>
      <c r="CD247" s="12" t="s">
        <v>2306</v>
      </c>
      <c r="CE247" s="12" t="s">
        <v>2306</v>
      </c>
      <c r="CF247" s="12" t="s">
        <v>2306</v>
      </c>
      <c r="CG247" s="12" t="s">
        <v>2306</v>
      </c>
      <c r="CH247" s="12" t="s">
        <v>2306</v>
      </c>
      <c r="CI247" s="12" t="s">
        <v>2306</v>
      </c>
      <c r="CJ247" s="12" t="s">
        <v>2306</v>
      </c>
      <c r="CK247" s="12" t="s">
        <v>2306</v>
      </c>
      <c r="CL247" s="12" t="s">
        <v>2306</v>
      </c>
      <c r="CM247" s="12" t="s">
        <v>2306</v>
      </c>
      <c r="CN247" s="12" t="s">
        <v>2306</v>
      </c>
      <c r="CO247" s="12" t="s">
        <v>2306</v>
      </c>
      <c r="CP247" s="12" t="s">
        <v>2306</v>
      </c>
      <c r="CQ247" s="12" t="s">
        <v>2306</v>
      </c>
      <c r="CR247" s="12" t="s">
        <v>2306</v>
      </c>
      <c r="CS247" s="12" t="s">
        <v>2306</v>
      </c>
      <c r="CT247" s="12" t="s">
        <v>2306</v>
      </c>
      <c r="CU247" s="12" t="s">
        <v>2306</v>
      </c>
      <c r="CV247" s="12" t="s">
        <v>2306</v>
      </c>
      <c r="CW247" s="12" t="s">
        <v>2306</v>
      </c>
      <c r="CX247" s="12" t="s">
        <v>2306</v>
      </c>
      <c r="CY247" s="12" t="s">
        <v>2306</v>
      </c>
      <c r="CZ247" s="12" t="s">
        <v>2306</v>
      </c>
      <c r="DA247" s="12" t="s">
        <v>2306</v>
      </c>
      <c r="DB247" s="12" t="s">
        <v>2306</v>
      </c>
      <c r="DC247" s="12" t="s">
        <v>2306</v>
      </c>
      <c r="DD247" s="12" t="s">
        <v>2306</v>
      </c>
      <c r="DE247" s="12" t="s">
        <v>2306</v>
      </c>
      <c r="DF247" s="12" t="s">
        <v>2306</v>
      </c>
      <c r="DG247" s="12" t="s">
        <v>2306</v>
      </c>
      <c r="DH247" s="12" t="s">
        <v>2306</v>
      </c>
      <c r="DI247" s="12" t="s">
        <v>2306</v>
      </c>
      <c r="DJ247" s="17" t="s">
        <v>2306</v>
      </c>
    </row>
    <row r="248" s="1" customFormat="1" ht="15.4" customHeight="1" spans="1:114">
      <c r="A248" s="10" t="s">
        <v>3206</v>
      </c>
      <c r="B248" s="11"/>
      <c r="C248" s="11"/>
      <c r="D248" s="11" t="s">
        <v>3207</v>
      </c>
      <c r="E248" s="9">
        <v>2321955.9</v>
      </c>
      <c r="F248" s="12" t="s">
        <v>2306</v>
      </c>
      <c r="G248" s="12" t="s">
        <v>2306</v>
      </c>
      <c r="H248" s="12" t="s">
        <v>2306</v>
      </c>
      <c r="I248" s="12" t="s">
        <v>2306</v>
      </c>
      <c r="J248" s="12" t="s">
        <v>2306</v>
      </c>
      <c r="K248" s="12" t="s">
        <v>2306</v>
      </c>
      <c r="L248" s="12" t="s">
        <v>2306</v>
      </c>
      <c r="M248" s="12" t="s">
        <v>2306</v>
      </c>
      <c r="N248" s="12" t="s">
        <v>2306</v>
      </c>
      <c r="O248" s="12" t="s">
        <v>2306</v>
      </c>
      <c r="P248" s="12" t="s">
        <v>2306</v>
      </c>
      <c r="Q248" s="12" t="s">
        <v>2306</v>
      </c>
      <c r="R248" s="12" t="s">
        <v>2306</v>
      </c>
      <c r="S248" s="12" t="s">
        <v>2306</v>
      </c>
      <c r="T248" s="12" t="s">
        <v>2306</v>
      </c>
      <c r="U248" s="12" t="s">
        <v>2306</v>
      </c>
      <c r="V248" s="12" t="s">
        <v>2306</v>
      </c>
      <c r="W248" s="12" t="s">
        <v>2306</v>
      </c>
      <c r="X248" s="12" t="s">
        <v>2306</v>
      </c>
      <c r="Y248" s="12" t="s">
        <v>2306</v>
      </c>
      <c r="Z248" s="12" t="s">
        <v>2306</v>
      </c>
      <c r="AA248" s="12" t="s">
        <v>2306</v>
      </c>
      <c r="AB248" s="12" t="s">
        <v>2306</v>
      </c>
      <c r="AC248" s="12" t="s">
        <v>2306</v>
      </c>
      <c r="AD248" s="12" t="s">
        <v>2306</v>
      </c>
      <c r="AE248" s="12" t="s">
        <v>2306</v>
      </c>
      <c r="AF248" s="12" t="s">
        <v>2306</v>
      </c>
      <c r="AG248" s="12" t="s">
        <v>2306</v>
      </c>
      <c r="AH248" s="12" t="s">
        <v>2306</v>
      </c>
      <c r="AI248" s="12" t="s">
        <v>2306</v>
      </c>
      <c r="AJ248" s="12" t="s">
        <v>2306</v>
      </c>
      <c r="AK248" s="12" t="s">
        <v>2306</v>
      </c>
      <c r="AL248" s="12" t="s">
        <v>2306</v>
      </c>
      <c r="AM248" s="12" t="s">
        <v>2306</v>
      </c>
      <c r="AN248" s="12" t="s">
        <v>2306</v>
      </c>
      <c r="AO248" s="12" t="s">
        <v>2306</v>
      </c>
      <c r="AP248" s="12" t="s">
        <v>2306</v>
      </c>
      <c r="AQ248" s="12" t="s">
        <v>2306</v>
      </c>
      <c r="AR248" s="12" t="s">
        <v>2306</v>
      </c>
      <c r="AS248" s="12" t="s">
        <v>2306</v>
      </c>
      <c r="AT248" s="12" t="s">
        <v>2306</v>
      </c>
      <c r="AU248" s="12" t="s">
        <v>2306</v>
      </c>
      <c r="AV248" s="9">
        <v>2321955.9</v>
      </c>
      <c r="AW248" s="12" t="s">
        <v>2306</v>
      </c>
      <c r="AX248" s="12" t="s">
        <v>2306</v>
      </c>
      <c r="AY248" s="12" t="s">
        <v>2306</v>
      </c>
      <c r="AZ248" s="12" t="s">
        <v>2306</v>
      </c>
      <c r="BA248" s="9">
        <v>2321955.9</v>
      </c>
      <c r="BB248" s="12" t="s">
        <v>2306</v>
      </c>
      <c r="BC248" s="12" t="s">
        <v>2306</v>
      </c>
      <c r="BD248" s="12" t="s">
        <v>2306</v>
      </c>
      <c r="BE248" s="12" t="s">
        <v>2306</v>
      </c>
      <c r="BF248" s="12" t="s">
        <v>2306</v>
      </c>
      <c r="BG248" s="12" t="s">
        <v>2306</v>
      </c>
      <c r="BH248" s="12" t="s">
        <v>2306</v>
      </c>
      <c r="BI248" s="12" t="s">
        <v>2306</v>
      </c>
      <c r="BJ248" s="12" t="s">
        <v>2306</v>
      </c>
      <c r="BK248" s="12" t="s">
        <v>2306</v>
      </c>
      <c r="BL248" s="12" t="s">
        <v>2306</v>
      </c>
      <c r="BM248" s="12" t="s">
        <v>2306</v>
      </c>
      <c r="BN248" s="12" t="s">
        <v>2306</v>
      </c>
      <c r="BO248" s="12" t="s">
        <v>2306</v>
      </c>
      <c r="BP248" s="12" t="s">
        <v>2306</v>
      </c>
      <c r="BQ248" s="12" t="s">
        <v>2306</v>
      </c>
      <c r="BR248" s="12" t="s">
        <v>2306</v>
      </c>
      <c r="BS248" s="12" t="s">
        <v>2306</v>
      </c>
      <c r="BT248" s="12" t="s">
        <v>2306</v>
      </c>
      <c r="BU248" s="12" t="s">
        <v>2306</v>
      </c>
      <c r="BV248" s="12" t="s">
        <v>2306</v>
      </c>
      <c r="BW248" s="12" t="s">
        <v>2306</v>
      </c>
      <c r="BX248" s="12" t="s">
        <v>2306</v>
      </c>
      <c r="BY248" s="12" t="s">
        <v>2306</v>
      </c>
      <c r="BZ248" s="12" t="s">
        <v>2306</v>
      </c>
      <c r="CA248" s="12" t="s">
        <v>2306</v>
      </c>
      <c r="CB248" s="12" t="s">
        <v>2306</v>
      </c>
      <c r="CC248" s="12" t="s">
        <v>2306</v>
      </c>
      <c r="CD248" s="12" t="s">
        <v>2306</v>
      </c>
      <c r="CE248" s="12" t="s">
        <v>2306</v>
      </c>
      <c r="CF248" s="12" t="s">
        <v>2306</v>
      </c>
      <c r="CG248" s="12" t="s">
        <v>2306</v>
      </c>
      <c r="CH248" s="12" t="s">
        <v>2306</v>
      </c>
      <c r="CI248" s="12" t="s">
        <v>2306</v>
      </c>
      <c r="CJ248" s="12" t="s">
        <v>2306</v>
      </c>
      <c r="CK248" s="12" t="s">
        <v>2306</v>
      </c>
      <c r="CL248" s="12" t="s">
        <v>2306</v>
      </c>
      <c r="CM248" s="12" t="s">
        <v>2306</v>
      </c>
      <c r="CN248" s="12" t="s">
        <v>2306</v>
      </c>
      <c r="CO248" s="12" t="s">
        <v>2306</v>
      </c>
      <c r="CP248" s="12" t="s">
        <v>2306</v>
      </c>
      <c r="CQ248" s="12" t="s">
        <v>2306</v>
      </c>
      <c r="CR248" s="12" t="s">
        <v>2306</v>
      </c>
      <c r="CS248" s="12" t="s">
        <v>2306</v>
      </c>
      <c r="CT248" s="12" t="s">
        <v>2306</v>
      </c>
      <c r="CU248" s="12" t="s">
        <v>2306</v>
      </c>
      <c r="CV248" s="12" t="s">
        <v>2306</v>
      </c>
      <c r="CW248" s="12" t="s">
        <v>2306</v>
      </c>
      <c r="CX248" s="12" t="s">
        <v>2306</v>
      </c>
      <c r="CY248" s="12" t="s">
        <v>2306</v>
      </c>
      <c r="CZ248" s="12" t="s">
        <v>2306</v>
      </c>
      <c r="DA248" s="12" t="s">
        <v>2306</v>
      </c>
      <c r="DB248" s="12" t="s">
        <v>2306</v>
      </c>
      <c r="DC248" s="12" t="s">
        <v>2306</v>
      </c>
      <c r="DD248" s="12" t="s">
        <v>2306</v>
      </c>
      <c r="DE248" s="12" t="s">
        <v>2306</v>
      </c>
      <c r="DF248" s="12" t="s">
        <v>2306</v>
      </c>
      <c r="DG248" s="12" t="s">
        <v>2306</v>
      </c>
      <c r="DH248" s="12" t="s">
        <v>2306</v>
      </c>
      <c r="DI248" s="12" t="s">
        <v>2306</v>
      </c>
      <c r="DJ248" s="17" t="s">
        <v>2306</v>
      </c>
    </row>
    <row r="249" s="1" customFormat="1" ht="15.4" customHeight="1" spans="1:114">
      <c r="A249" s="10" t="s">
        <v>3208</v>
      </c>
      <c r="B249" s="11"/>
      <c r="C249" s="11"/>
      <c r="D249" s="11" t="s">
        <v>3209</v>
      </c>
      <c r="E249" s="9">
        <v>2999513.07</v>
      </c>
      <c r="F249" s="12" t="s">
        <v>2306</v>
      </c>
      <c r="G249" s="12" t="s">
        <v>2306</v>
      </c>
      <c r="H249" s="12" t="s">
        <v>2306</v>
      </c>
      <c r="I249" s="12" t="s">
        <v>2306</v>
      </c>
      <c r="J249" s="12" t="s">
        <v>2306</v>
      </c>
      <c r="K249" s="12" t="s">
        <v>2306</v>
      </c>
      <c r="L249" s="12" t="s">
        <v>2306</v>
      </c>
      <c r="M249" s="12" t="s">
        <v>2306</v>
      </c>
      <c r="N249" s="12" t="s">
        <v>2306</v>
      </c>
      <c r="O249" s="12" t="s">
        <v>2306</v>
      </c>
      <c r="P249" s="12" t="s">
        <v>2306</v>
      </c>
      <c r="Q249" s="12" t="s">
        <v>2306</v>
      </c>
      <c r="R249" s="12" t="s">
        <v>2306</v>
      </c>
      <c r="S249" s="12" t="s">
        <v>2306</v>
      </c>
      <c r="T249" s="12" t="s">
        <v>2306</v>
      </c>
      <c r="U249" s="12" t="s">
        <v>2306</v>
      </c>
      <c r="V249" s="12" t="s">
        <v>2306</v>
      </c>
      <c r="W249" s="12" t="s">
        <v>2306</v>
      </c>
      <c r="X249" s="12" t="s">
        <v>2306</v>
      </c>
      <c r="Y249" s="12" t="s">
        <v>2306</v>
      </c>
      <c r="Z249" s="12" t="s">
        <v>2306</v>
      </c>
      <c r="AA249" s="12" t="s">
        <v>2306</v>
      </c>
      <c r="AB249" s="12" t="s">
        <v>2306</v>
      </c>
      <c r="AC249" s="12" t="s">
        <v>2306</v>
      </c>
      <c r="AD249" s="12" t="s">
        <v>2306</v>
      </c>
      <c r="AE249" s="12" t="s">
        <v>2306</v>
      </c>
      <c r="AF249" s="12" t="s">
        <v>2306</v>
      </c>
      <c r="AG249" s="12" t="s">
        <v>2306</v>
      </c>
      <c r="AH249" s="12" t="s">
        <v>2306</v>
      </c>
      <c r="AI249" s="12" t="s">
        <v>2306</v>
      </c>
      <c r="AJ249" s="12" t="s">
        <v>2306</v>
      </c>
      <c r="AK249" s="12" t="s">
        <v>2306</v>
      </c>
      <c r="AL249" s="12" t="s">
        <v>2306</v>
      </c>
      <c r="AM249" s="12" t="s">
        <v>2306</v>
      </c>
      <c r="AN249" s="12" t="s">
        <v>2306</v>
      </c>
      <c r="AO249" s="12" t="s">
        <v>2306</v>
      </c>
      <c r="AP249" s="12" t="s">
        <v>2306</v>
      </c>
      <c r="AQ249" s="12" t="s">
        <v>2306</v>
      </c>
      <c r="AR249" s="12" t="s">
        <v>2306</v>
      </c>
      <c r="AS249" s="12" t="s">
        <v>2306</v>
      </c>
      <c r="AT249" s="12" t="s">
        <v>2306</v>
      </c>
      <c r="AU249" s="12" t="s">
        <v>2306</v>
      </c>
      <c r="AV249" s="9">
        <v>2999513.07</v>
      </c>
      <c r="AW249" s="12" t="s">
        <v>2306</v>
      </c>
      <c r="AX249" s="12" t="s">
        <v>2306</v>
      </c>
      <c r="AY249" s="12" t="s">
        <v>2306</v>
      </c>
      <c r="AZ249" s="12" t="s">
        <v>2306</v>
      </c>
      <c r="BA249" s="9">
        <v>2739513.07</v>
      </c>
      <c r="BB249" s="12" t="s">
        <v>2306</v>
      </c>
      <c r="BC249" s="12" t="s">
        <v>2306</v>
      </c>
      <c r="BD249" s="12" t="s">
        <v>2306</v>
      </c>
      <c r="BE249" s="12" t="s">
        <v>2306</v>
      </c>
      <c r="BF249" s="12" t="s">
        <v>2306</v>
      </c>
      <c r="BG249" s="9">
        <v>230000</v>
      </c>
      <c r="BH249" s="9">
        <v>30000</v>
      </c>
      <c r="BI249" s="12" t="s">
        <v>2306</v>
      </c>
      <c r="BJ249" s="12" t="s">
        <v>2306</v>
      </c>
      <c r="BK249" s="12" t="s">
        <v>2306</v>
      </c>
      <c r="BL249" s="12" t="s">
        <v>2306</v>
      </c>
      <c r="BM249" s="12" t="s">
        <v>2306</v>
      </c>
      <c r="BN249" s="12" t="s">
        <v>2306</v>
      </c>
      <c r="BO249" s="12" t="s">
        <v>2306</v>
      </c>
      <c r="BP249" s="12" t="s">
        <v>2306</v>
      </c>
      <c r="BQ249" s="12" t="s">
        <v>2306</v>
      </c>
      <c r="BR249" s="12" t="s">
        <v>2306</v>
      </c>
      <c r="BS249" s="12" t="s">
        <v>2306</v>
      </c>
      <c r="BT249" s="12" t="s">
        <v>2306</v>
      </c>
      <c r="BU249" s="12" t="s">
        <v>2306</v>
      </c>
      <c r="BV249" s="12" t="s">
        <v>2306</v>
      </c>
      <c r="BW249" s="12" t="s">
        <v>2306</v>
      </c>
      <c r="BX249" s="12" t="s">
        <v>2306</v>
      </c>
      <c r="BY249" s="12" t="s">
        <v>2306</v>
      </c>
      <c r="BZ249" s="12" t="s">
        <v>2306</v>
      </c>
      <c r="CA249" s="12" t="s">
        <v>2306</v>
      </c>
      <c r="CB249" s="12" t="s">
        <v>2306</v>
      </c>
      <c r="CC249" s="12" t="s">
        <v>2306</v>
      </c>
      <c r="CD249" s="12" t="s">
        <v>2306</v>
      </c>
      <c r="CE249" s="12" t="s">
        <v>2306</v>
      </c>
      <c r="CF249" s="12" t="s">
        <v>2306</v>
      </c>
      <c r="CG249" s="12" t="s">
        <v>2306</v>
      </c>
      <c r="CH249" s="12" t="s">
        <v>2306</v>
      </c>
      <c r="CI249" s="12" t="s">
        <v>2306</v>
      </c>
      <c r="CJ249" s="12" t="s">
        <v>2306</v>
      </c>
      <c r="CK249" s="12" t="s">
        <v>2306</v>
      </c>
      <c r="CL249" s="12" t="s">
        <v>2306</v>
      </c>
      <c r="CM249" s="12" t="s">
        <v>2306</v>
      </c>
      <c r="CN249" s="12" t="s">
        <v>2306</v>
      </c>
      <c r="CO249" s="12" t="s">
        <v>2306</v>
      </c>
      <c r="CP249" s="12" t="s">
        <v>2306</v>
      </c>
      <c r="CQ249" s="12" t="s">
        <v>2306</v>
      </c>
      <c r="CR249" s="12" t="s">
        <v>2306</v>
      </c>
      <c r="CS249" s="12" t="s">
        <v>2306</v>
      </c>
      <c r="CT249" s="12" t="s">
        <v>2306</v>
      </c>
      <c r="CU249" s="12" t="s">
        <v>2306</v>
      </c>
      <c r="CV249" s="12" t="s">
        <v>2306</v>
      </c>
      <c r="CW249" s="12" t="s">
        <v>2306</v>
      </c>
      <c r="CX249" s="12" t="s">
        <v>2306</v>
      </c>
      <c r="CY249" s="12" t="s">
        <v>2306</v>
      </c>
      <c r="CZ249" s="12" t="s">
        <v>2306</v>
      </c>
      <c r="DA249" s="12" t="s">
        <v>2306</v>
      </c>
      <c r="DB249" s="12" t="s">
        <v>2306</v>
      </c>
      <c r="DC249" s="12" t="s">
        <v>2306</v>
      </c>
      <c r="DD249" s="12" t="s">
        <v>2306</v>
      </c>
      <c r="DE249" s="12" t="s">
        <v>2306</v>
      </c>
      <c r="DF249" s="12" t="s">
        <v>2306</v>
      </c>
      <c r="DG249" s="12" t="s">
        <v>2306</v>
      </c>
      <c r="DH249" s="12" t="s">
        <v>2306</v>
      </c>
      <c r="DI249" s="12" t="s">
        <v>2306</v>
      </c>
      <c r="DJ249" s="17" t="s">
        <v>2306</v>
      </c>
    </row>
    <row r="250" s="1" customFormat="1" ht="15.4" customHeight="1" spans="1:114">
      <c r="A250" s="10" t="s">
        <v>3210</v>
      </c>
      <c r="B250" s="11"/>
      <c r="C250" s="11"/>
      <c r="D250" s="11" t="s">
        <v>3211</v>
      </c>
      <c r="E250" s="9">
        <v>2999513.07</v>
      </c>
      <c r="F250" s="12" t="s">
        <v>2306</v>
      </c>
      <c r="G250" s="12" t="s">
        <v>2306</v>
      </c>
      <c r="H250" s="12" t="s">
        <v>2306</v>
      </c>
      <c r="I250" s="12" t="s">
        <v>2306</v>
      </c>
      <c r="J250" s="12" t="s">
        <v>2306</v>
      </c>
      <c r="K250" s="12" t="s">
        <v>2306</v>
      </c>
      <c r="L250" s="12" t="s">
        <v>2306</v>
      </c>
      <c r="M250" s="12" t="s">
        <v>2306</v>
      </c>
      <c r="N250" s="12" t="s">
        <v>2306</v>
      </c>
      <c r="O250" s="12" t="s">
        <v>2306</v>
      </c>
      <c r="P250" s="12" t="s">
        <v>2306</v>
      </c>
      <c r="Q250" s="12" t="s">
        <v>2306</v>
      </c>
      <c r="R250" s="12" t="s">
        <v>2306</v>
      </c>
      <c r="S250" s="12" t="s">
        <v>2306</v>
      </c>
      <c r="T250" s="12" t="s">
        <v>2306</v>
      </c>
      <c r="U250" s="12" t="s">
        <v>2306</v>
      </c>
      <c r="V250" s="12" t="s">
        <v>2306</v>
      </c>
      <c r="W250" s="12" t="s">
        <v>2306</v>
      </c>
      <c r="X250" s="12" t="s">
        <v>2306</v>
      </c>
      <c r="Y250" s="12" t="s">
        <v>2306</v>
      </c>
      <c r="Z250" s="12" t="s">
        <v>2306</v>
      </c>
      <c r="AA250" s="12" t="s">
        <v>2306</v>
      </c>
      <c r="AB250" s="12" t="s">
        <v>2306</v>
      </c>
      <c r="AC250" s="12" t="s">
        <v>2306</v>
      </c>
      <c r="AD250" s="12" t="s">
        <v>2306</v>
      </c>
      <c r="AE250" s="12" t="s">
        <v>2306</v>
      </c>
      <c r="AF250" s="12" t="s">
        <v>2306</v>
      </c>
      <c r="AG250" s="12" t="s">
        <v>2306</v>
      </c>
      <c r="AH250" s="12" t="s">
        <v>2306</v>
      </c>
      <c r="AI250" s="12" t="s">
        <v>2306</v>
      </c>
      <c r="AJ250" s="12" t="s">
        <v>2306</v>
      </c>
      <c r="AK250" s="12" t="s">
        <v>2306</v>
      </c>
      <c r="AL250" s="12" t="s">
        <v>2306</v>
      </c>
      <c r="AM250" s="12" t="s">
        <v>2306</v>
      </c>
      <c r="AN250" s="12" t="s">
        <v>2306</v>
      </c>
      <c r="AO250" s="12" t="s">
        <v>2306</v>
      </c>
      <c r="AP250" s="12" t="s">
        <v>2306</v>
      </c>
      <c r="AQ250" s="12" t="s">
        <v>2306</v>
      </c>
      <c r="AR250" s="12" t="s">
        <v>2306</v>
      </c>
      <c r="AS250" s="12" t="s">
        <v>2306</v>
      </c>
      <c r="AT250" s="12" t="s">
        <v>2306</v>
      </c>
      <c r="AU250" s="12" t="s">
        <v>2306</v>
      </c>
      <c r="AV250" s="9">
        <v>2999513.07</v>
      </c>
      <c r="AW250" s="12" t="s">
        <v>2306</v>
      </c>
      <c r="AX250" s="12" t="s">
        <v>2306</v>
      </c>
      <c r="AY250" s="12" t="s">
        <v>2306</v>
      </c>
      <c r="AZ250" s="12" t="s">
        <v>2306</v>
      </c>
      <c r="BA250" s="9">
        <v>2739513.07</v>
      </c>
      <c r="BB250" s="12" t="s">
        <v>2306</v>
      </c>
      <c r="BC250" s="12" t="s">
        <v>2306</v>
      </c>
      <c r="BD250" s="12" t="s">
        <v>2306</v>
      </c>
      <c r="BE250" s="12" t="s">
        <v>2306</v>
      </c>
      <c r="BF250" s="12" t="s">
        <v>2306</v>
      </c>
      <c r="BG250" s="9">
        <v>230000</v>
      </c>
      <c r="BH250" s="9">
        <v>30000</v>
      </c>
      <c r="BI250" s="12" t="s">
        <v>2306</v>
      </c>
      <c r="BJ250" s="12" t="s">
        <v>2306</v>
      </c>
      <c r="BK250" s="12" t="s">
        <v>2306</v>
      </c>
      <c r="BL250" s="12" t="s">
        <v>2306</v>
      </c>
      <c r="BM250" s="12" t="s">
        <v>2306</v>
      </c>
      <c r="BN250" s="12" t="s">
        <v>2306</v>
      </c>
      <c r="BO250" s="12" t="s">
        <v>2306</v>
      </c>
      <c r="BP250" s="12" t="s">
        <v>2306</v>
      </c>
      <c r="BQ250" s="12" t="s">
        <v>2306</v>
      </c>
      <c r="BR250" s="12" t="s">
        <v>2306</v>
      </c>
      <c r="BS250" s="12" t="s">
        <v>2306</v>
      </c>
      <c r="BT250" s="12" t="s">
        <v>2306</v>
      </c>
      <c r="BU250" s="12" t="s">
        <v>2306</v>
      </c>
      <c r="BV250" s="12" t="s">
        <v>2306</v>
      </c>
      <c r="BW250" s="12" t="s">
        <v>2306</v>
      </c>
      <c r="BX250" s="12" t="s">
        <v>2306</v>
      </c>
      <c r="BY250" s="12" t="s">
        <v>2306</v>
      </c>
      <c r="BZ250" s="12" t="s">
        <v>2306</v>
      </c>
      <c r="CA250" s="12" t="s">
        <v>2306</v>
      </c>
      <c r="CB250" s="12" t="s">
        <v>2306</v>
      </c>
      <c r="CC250" s="12" t="s">
        <v>2306</v>
      </c>
      <c r="CD250" s="12" t="s">
        <v>2306</v>
      </c>
      <c r="CE250" s="12" t="s">
        <v>2306</v>
      </c>
      <c r="CF250" s="12" t="s">
        <v>2306</v>
      </c>
      <c r="CG250" s="12" t="s">
        <v>2306</v>
      </c>
      <c r="CH250" s="12" t="s">
        <v>2306</v>
      </c>
      <c r="CI250" s="12" t="s">
        <v>2306</v>
      </c>
      <c r="CJ250" s="12" t="s">
        <v>2306</v>
      </c>
      <c r="CK250" s="12" t="s">
        <v>2306</v>
      </c>
      <c r="CL250" s="12" t="s">
        <v>2306</v>
      </c>
      <c r="CM250" s="12" t="s">
        <v>2306</v>
      </c>
      <c r="CN250" s="12" t="s">
        <v>2306</v>
      </c>
      <c r="CO250" s="12" t="s">
        <v>2306</v>
      </c>
      <c r="CP250" s="12" t="s">
        <v>2306</v>
      </c>
      <c r="CQ250" s="12" t="s">
        <v>2306</v>
      </c>
      <c r="CR250" s="12" t="s">
        <v>2306</v>
      </c>
      <c r="CS250" s="12" t="s">
        <v>2306</v>
      </c>
      <c r="CT250" s="12" t="s">
        <v>2306</v>
      </c>
      <c r="CU250" s="12" t="s">
        <v>2306</v>
      </c>
      <c r="CV250" s="12" t="s">
        <v>2306</v>
      </c>
      <c r="CW250" s="12" t="s">
        <v>2306</v>
      </c>
      <c r="CX250" s="12" t="s">
        <v>2306</v>
      </c>
      <c r="CY250" s="12" t="s">
        <v>2306</v>
      </c>
      <c r="CZ250" s="12" t="s">
        <v>2306</v>
      </c>
      <c r="DA250" s="12" t="s">
        <v>2306</v>
      </c>
      <c r="DB250" s="12" t="s">
        <v>2306</v>
      </c>
      <c r="DC250" s="12" t="s">
        <v>2306</v>
      </c>
      <c r="DD250" s="12" t="s">
        <v>2306</v>
      </c>
      <c r="DE250" s="12" t="s">
        <v>2306</v>
      </c>
      <c r="DF250" s="12" t="s">
        <v>2306</v>
      </c>
      <c r="DG250" s="12" t="s">
        <v>2306</v>
      </c>
      <c r="DH250" s="12" t="s">
        <v>2306</v>
      </c>
      <c r="DI250" s="12" t="s">
        <v>2306</v>
      </c>
      <c r="DJ250" s="17" t="s">
        <v>2306</v>
      </c>
    </row>
    <row r="251" s="1" customFormat="1" ht="15.4" customHeight="1" spans="1:114">
      <c r="A251" s="10" t="s">
        <v>3212</v>
      </c>
      <c r="B251" s="11"/>
      <c r="C251" s="11"/>
      <c r="D251" s="11" t="s">
        <v>1156</v>
      </c>
      <c r="E251" s="9">
        <v>455230603.96</v>
      </c>
      <c r="F251" s="9">
        <v>81736677.79</v>
      </c>
      <c r="G251" s="9">
        <v>50353294.11</v>
      </c>
      <c r="H251" s="9">
        <v>4037881.01</v>
      </c>
      <c r="I251" s="9">
        <v>1777112.61</v>
      </c>
      <c r="J251" s="12" t="s">
        <v>2306</v>
      </c>
      <c r="K251" s="9">
        <v>6553112.83</v>
      </c>
      <c r="L251" s="9">
        <v>5857743.87</v>
      </c>
      <c r="M251" s="9">
        <v>1846498.04</v>
      </c>
      <c r="N251" s="9">
        <v>3797508.23</v>
      </c>
      <c r="O251" s="12" t="s">
        <v>2306</v>
      </c>
      <c r="P251" s="9">
        <v>475639.88</v>
      </c>
      <c r="Q251" s="9">
        <v>4654856.21</v>
      </c>
      <c r="R251" s="12" t="s">
        <v>2306</v>
      </c>
      <c r="S251" s="9">
        <v>2383031</v>
      </c>
      <c r="T251" s="9">
        <v>143898419.19</v>
      </c>
      <c r="U251" s="9">
        <v>9287076.65</v>
      </c>
      <c r="V251" s="9">
        <v>1095327.17</v>
      </c>
      <c r="W251" s="9">
        <v>18650</v>
      </c>
      <c r="X251" s="9">
        <v>16</v>
      </c>
      <c r="Y251" s="9">
        <v>66568.75</v>
      </c>
      <c r="Z251" s="9">
        <v>388709.39</v>
      </c>
      <c r="AA251" s="9">
        <v>74309.02</v>
      </c>
      <c r="AB251" s="9">
        <v>16206</v>
      </c>
      <c r="AC251" s="12" t="s">
        <v>2306</v>
      </c>
      <c r="AD251" s="9">
        <v>687876.16</v>
      </c>
      <c r="AE251" s="12" t="s">
        <v>2306</v>
      </c>
      <c r="AF251" s="9">
        <v>264540.38</v>
      </c>
      <c r="AG251" s="9">
        <v>3092602</v>
      </c>
      <c r="AH251" s="9">
        <v>7355</v>
      </c>
      <c r="AI251" s="9">
        <v>733972.5</v>
      </c>
      <c r="AJ251" s="9">
        <v>252052</v>
      </c>
      <c r="AK251" s="9">
        <v>20562198.3</v>
      </c>
      <c r="AL251" s="12" t="s">
        <v>2306</v>
      </c>
      <c r="AM251" s="12" t="s">
        <v>2306</v>
      </c>
      <c r="AN251" s="9">
        <v>2691091.6</v>
      </c>
      <c r="AO251" s="9">
        <v>100879412.44</v>
      </c>
      <c r="AP251" s="9">
        <v>309404.6</v>
      </c>
      <c r="AQ251" s="9">
        <v>153017.06</v>
      </c>
      <c r="AR251" s="9">
        <v>327389.57</v>
      </c>
      <c r="AS251" s="9">
        <v>1111191</v>
      </c>
      <c r="AT251" s="12" t="s">
        <v>2306</v>
      </c>
      <c r="AU251" s="9">
        <v>1879453.6</v>
      </c>
      <c r="AV251" s="9">
        <v>206935865.1</v>
      </c>
      <c r="AW251" s="9">
        <v>1548</v>
      </c>
      <c r="AX251" s="9">
        <v>1601976</v>
      </c>
      <c r="AY251" s="12" t="s">
        <v>2306</v>
      </c>
      <c r="AZ251" s="9">
        <v>743464</v>
      </c>
      <c r="BA251" s="9">
        <v>12752140</v>
      </c>
      <c r="BB251" s="12" t="s">
        <v>2306</v>
      </c>
      <c r="BC251" s="9">
        <v>184677785</v>
      </c>
      <c r="BD251" s="12" t="s">
        <v>2306</v>
      </c>
      <c r="BE251" s="9">
        <v>6108040</v>
      </c>
      <c r="BF251" s="12" t="s">
        <v>2306</v>
      </c>
      <c r="BG251" s="12" t="s">
        <v>2306</v>
      </c>
      <c r="BH251" s="9">
        <v>1050912.1</v>
      </c>
      <c r="BI251" s="12" t="s">
        <v>2306</v>
      </c>
      <c r="BJ251" s="12" t="s">
        <v>2306</v>
      </c>
      <c r="BK251" s="12" t="s">
        <v>2306</v>
      </c>
      <c r="BL251" s="12" t="s">
        <v>2306</v>
      </c>
      <c r="BM251" s="12" t="s">
        <v>2306</v>
      </c>
      <c r="BN251" s="9">
        <v>1836228.86</v>
      </c>
      <c r="BO251" s="9">
        <v>1836228.86</v>
      </c>
      <c r="BP251" s="12" t="s">
        <v>2306</v>
      </c>
      <c r="BQ251" s="12" t="s">
        <v>2306</v>
      </c>
      <c r="BR251" s="12" t="s">
        <v>2306</v>
      </c>
      <c r="BS251" s="12" t="s">
        <v>2306</v>
      </c>
      <c r="BT251" s="12" t="s">
        <v>2306</v>
      </c>
      <c r="BU251" s="12" t="s">
        <v>2306</v>
      </c>
      <c r="BV251" s="12" t="s">
        <v>2306</v>
      </c>
      <c r="BW251" s="12" t="s">
        <v>2306</v>
      </c>
      <c r="BX251" s="12" t="s">
        <v>2306</v>
      </c>
      <c r="BY251" s="12" t="s">
        <v>2306</v>
      </c>
      <c r="BZ251" s="12" t="s">
        <v>2306</v>
      </c>
      <c r="CA251" s="9">
        <v>20459885.02</v>
      </c>
      <c r="CB251" s="9">
        <v>7710000</v>
      </c>
      <c r="CC251" s="9">
        <v>480495.35</v>
      </c>
      <c r="CD251" s="9">
        <v>9286412.07</v>
      </c>
      <c r="CE251" s="9">
        <v>2553737.6</v>
      </c>
      <c r="CF251" s="12" t="s">
        <v>2306</v>
      </c>
      <c r="CG251" s="9">
        <v>174440</v>
      </c>
      <c r="CH251" s="12" t="s">
        <v>2306</v>
      </c>
      <c r="CI251" s="12" t="s">
        <v>2306</v>
      </c>
      <c r="CJ251" s="12" t="s">
        <v>2306</v>
      </c>
      <c r="CK251" s="12" t="s">
        <v>2306</v>
      </c>
      <c r="CL251" s="9">
        <v>80000</v>
      </c>
      <c r="CM251" s="9">
        <v>174800</v>
      </c>
      <c r="CN251" s="12" t="s">
        <v>2306</v>
      </c>
      <c r="CO251" s="12" t="s">
        <v>2306</v>
      </c>
      <c r="CP251" s="12" t="s">
        <v>2306</v>
      </c>
      <c r="CQ251" s="12" t="s">
        <v>2306</v>
      </c>
      <c r="CR251" s="12" t="s">
        <v>2306</v>
      </c>
      <c r="CS251" s="12" t="s">
        <v>2306</v>
      </c>
      <c r="CT251" s="12" t="s">
        <v>2306</v>
      </c>
      <c r="CU251" s="9">
        <v>363528</v>
      </c>
      <c r="CV251" s="12" t="s">
        <v>2306</v>
      </c>
      <c r="CW251" s="12" t="s">
        <v>2306</v>
      </c>
      <c r="CX251" s="9">
        <v>363528</v>
      </c>
      <c r="CY251" s="12" t="s">
        <v>2306</v>
      </c>
      <c r="CZ251" s="12" t="s">
        <v>2306</v>
      </c>
      <c r="DA251" s="12" t="s">
        <v>2306</v>
      </c>
      <c r="DB251" s="12" t="s">
        <v>2306</v>
      </c>
      <c r="DC251" s="12" t="s">
        <v>2306</v>
      </c>
      <c r="DD251" s="12" t="s">
        <v>2306</v>
      </c>
      <c r="DE251" s="12" t="s">
        <v>2306</v>
      </c>
      <c r="DF251" s="12" t="s">
        <v>2306</v>
      </c>
      <c r="DG251" s="12" t="s">
        <v>2306</v>
      </c>
      <c r="DH251" s="12" t="s">
        <v>2306</v>
      </c>
      <c r="DI251" s="12" t="s">
        <v>2306</v>
      </c>
      <c r="DJ251" s="17" t="s">
        <v>2306</v>
      </c>
    </row>
    <row r="252" s="1" customFormat="1" ht="15.4" customHeight="1" spans="1:114">
      <c r="A252" s="10" t="s">
        <v>3213</v>
      </c>
      <c r="B252" s="11"/>
      <c r="C252" s="11"/>
      <c r="D252" s="11" t="s">
        <v>3214</v>
      </c>
      <c r="E252" s="9">
        <v>7266978.37</v>
      </c>
      <c r="F252" s="9">
        <v>4521118.49</v>
      </c>
      <c r="G252" s="9">
        <v>2120173.1</v>
      </c>
      <c r="H252" s="9">
        <v>964930</v>
      </c>
      <c r="I252" s="9">
        <v>86417</v>
      </c>
      <c r="J252" s="12" t="s">
        <v>2306</v>
      </c>
      <c r="K252" s="9">
        <v>141469.59</v>
      </c>
      <c r="L252" s="9">
        <v>438132.32</v>
      </c>
      <c r="M252" s="9">
        <v>45149.76</v>
      </c>
      <c r="N252" s="9">
        <v>246338.88</v>
      </c>
      <c r="O252" s="12" t="s">
        <v>2306</v>
      </c>
      <c r="P252" s="9">
        <v>23720.2</v>
      </c>
      <c r="Q252" s="9">
        <v>333128.64</v>
      </c>
      <c r="R252" s="12" t="s">
        <v>2306</v>
      </c>
      <c r="S252" s="9">
        <v>121659</v>
      </c>
      <c r="T252" s="9">
        <v>860851.88</v>
      </c>
      <c r="U252" s="9">
        <v>211396</v>
      </c>
      <c r="V252" s="9">
        <v>51440</v>
      </c>
      <c r="W252" s="9">
        <v>400</v>
      </c>
      <c r="X252" s="12" t="s">
        <v>2306</v>
      </c>
      <c r="Y252" s="9">
        <v>8812.87</v>
      </c>
      <c r="Z252" s="9">
        <v>195357.11</v>
      </c>
      <c r="AA252" s="9">
        <v>15012</v>
      </c>
      <c r="AB252" s="12" t="s">
        <v>2306</v>
      </c>
      <c r="AC252" s="12" t="s">
        <v>2306</v>
      </c>
      <c r="AD252" s="9">
        <v>4112</v>
      </c>
      <c r="AE252" s="12" t="s">
        <v>2306</v>
      </c>
      <c r="AF252" s="9">
        <v>44844</v>
      </c>
      <c r="AG252" s="12" t="s">
        <v>2306</v>
      </c>
      <c r="AH252" s="12" t="s">
        <v>2306</v>
      </c>
      <c r="AI252" s="9">
        <v>22565</v>
      </c>
      <c r="AJ252" s="9">
        <v>21855</v>
      </c>
      <c r="AK252" s="12" t="s">
        <v>2306</v>
      </c>
      <c r="AL252" s="12" t="s">
        <v>2306</v>
      </c>
      <c r="AM252" s="12" t="s">
        <v>2306</v>
      </c>
      <c r="AN252" s="12" t="s">
        <v>2306</v>
      </c>
      <c r="AO252" s="12" t="s">
        <v>2306</v>
      </c>
      <c r="AP252" s="12" t="s">
        <v>2306</v>
      </c>
      <c r="AQ252" s="9">
        <v>28148</v>
      </c>
      <c r="AR252" s="9">
        <v>23870.9</v>
      </c>
      <c r="AS252" s="9">
        <v>67120</v>
      </c>
      <c r="AT252" s="12" t="s">
        <v>2306</v>
      </c>
      <c r="AU252" s="9">
        <v>165919</v>
      </c>
      <c r="AV252" s="9">
        <v>1835508</v>
      </c>
      <c r="AW252" s="12" t="s">
        <v>2306</v>
      </c>
      <c r="AX252" s="9">
        <v>1152720</v>
      </c>
      <c r="AY252" s="12" t="s">
        <v>2306</v>
      </c>
      <c r="AZ252" s="9">
        <v>682788</v>
      </c>
      <c r="BA252" s="12" t="s">
        <v>2306</v>
      </c>
      <c r="BB252" s="12" t="s">
        <v>2306</v>
      </c>
      <c r="BC252" s="12" t="s">
        <v>2306</v>
      </c>
      <c r="BD252" s="12" t="s">
        <v>2306</v>
      </c>
      <c r="BE252" s="12" t="s">
        <v>2306</v>
      </c>
      <c r="BF252" s="12" t="s">
        <v>2306</v>
      </c>
      <c r="BG252" s="12" t="s">
        <v>2306</v>
      </c>
      <c r="BH252" s="12" t="s">
        <v>2306</v>
      </c>
      <c r="BI252" s="12" t="s">
        <v>2306</v>
      </c>
      <c r="BJ252" s="12" t="s">
        <v>2306</v>
      </c>
      <c r="BK252" s="12" t="s">
        <v>2306</v>
      </c>
      <c r="BL252" s="12" t="s">
        <v>2306</v>
      </c>
      <c r="BM252" s="12" t="s">
        <v>2306</v>
      </c>
      <c r="BN252" s="12" t="s">
        <v>2306</v>
      </c>
      <c r="BO252" s="12" t="s">
        <v>2306</v>
      </c>
      <c r="BP252" s="12" t="s">
        <v>2306</v>
      </c>
      <c r="BQ252" s="12" t="s">
        <v>2306</v>
      </c>
      <c r="BR252" s="12" t="s">
        <v>2306</v>
      </c>
      <c r="BS252" s="12" t="s">
        <v>2306</v>
      </c>
      <c r="BT252" s="12" t="s">
        <v>2306</v>
      </c>
      <c r="BU252" s="12" t="s">
        <v>2306</v>
      </c>
      <c r="BV252" s="12" t="s">
        <v>2306</v>
      </c>
      <c r="BW252" s="12" t="s">
        <v>2306</v>
      </c>
      <c r="BX252" s="12" t="s">
        <v>2306</v>
      </c>
      <c r="BY252" s="12" t="s">
        <v>2306</v>
      </c>
      <c r="BZ252" s="12" t="s">
        <v>2306</v>
      </c>
      <c r="CA252" s="9">
        <v>49500</v>
      </c>
      <c r="CB252" s="12" t="s">
        <v>2306</v>
      </c>
      <c r="CC252" s="9">
        <v>49500</v>
      </c>
      <c r="CD252" s="12" t="s">
        <v>2306</v>
      </c>
      <c r="CE252" s="12" t="s">
        <v>2306</v>
      </c>
      <c r="CF252" s="12" t="s">
        <v>2306</v>
      </c>
      <c r="CG252" s="12" t="s">
        <v>2306</v>
      </c>
      <c r="CH252" s="12" t="s">
        <v>2306</v>
      </c>
      <c r="CI252" s="12" t="s">
        <v>2306</v>
      </c>
      <c r="CJ252" s="12" t="s">
        <v>2306</v>
      </c>
      <c r="CK252" s="12" t="s">
        <v>2306</v>
      </c>
      <c r="CL252" s="12" t="s">
        <v>2306</v>
      </c>
      <c r="CM252" s="12" t="s">
        <v>2306</v>
      </c>
      <c r="CN252" s="12" t="s">
        <v>2306</v>
      </c>
      <c r="CO252" s="12" t="s">
        <v>2306</v>
      </c>
      <c r="CP252" s="12" t="s">
        <v>2306</v>
      </c>
      <c r="CQ252" s="12" t="s">
        <v>2306</v>
      </c>
      <c r="CR252" s="12" t="s">
        <v>2306</v>
      </c>
      <c r="CS252" s="12" t="s">
        <v>2306</v>
      </c>
      <c r="CT252" s="12" t="s">
        <v>2306</v>
      </c>
      <c r="CU252" s="12" t="s">
        <v>2306</v>
      </c>
      <c r="CV252" s="12" t="s">
        <v>2306</v>
      </c>
      <c r="CW252" s="12" t="s">
        <v>2306</v>
      </c>
      <c r="CX252" s="12" t="s">
        <v>2306</v>
      </c>
      <c r="CY252" s="12" t="s">
        <v>2306</v>
      </c>
      <c r="CZ252" s="12" t="s">
        <v>2306</v>
      </c>
      <c r="DA252" s="12" t="s">
        <v>2306</v>
      </c>
      <c r="DB252" s="12" t="s">
        <v>2306</v>
      </c>
      <c r="DC252" s="12" t="s">
        <v>2306</v>
      </c>
      <c r="DD252" s="12" t="s">
        <v>2306</v>
      </c>
      <c r="DE252" s="12" t="s">
        <v>2306</v>
      </c>
      <c r="DF252" s="12" t="s">
        <v>2306</v>
      </c>
      <c r="DG252" s="12" t="s">
        <v>2306</v>
      </c>
      <c r="DH252" s="12" t="s">
        <v>2306</v>
      </c>
      <c r="DI252" s="12" t="s">
        <v>2306</v>
      </c>
      <c r="DJ252" s="17" t="s">
        <v>2306</v>
      </c>
    </row>
    <row r="253" s="1" customFormat="1" ht="15.4" customHeight="1" spans="1:114">
      <c r="A253" s="10" t="s">
        <v>3215</v>
      </c>
      <c r="B253" s="11"/>
      <c r="C253" s="11"/>
      <c r="D253" s="11" t="s">
        <v>2806</v>
      </c>
      <c r="E253" s="9">
        <v>7166449.37</v>
      </c>
      <c r="F253" s="9">
        <v>4521118.49</v>
      </c>
      <c r="G253" s="9">
        <v>2120173.1</v>
      </c>
      <c r="H253" s="9">
        <v>964930</v>
      </c>
      <c r="I253" s="9">
        <v>86417</v>
      </c>
      <c r="J253" s="12" t="s">
        <v>2306</v>
      </c>
      <c r="K253" s="9">
        <v>141469.59</v>
      </c>
      <c r="L253" s="9">
        <v>438132.32</v>
      </c>
      <c r="M253" s="9">
        <v>45149.76</v>
      </c>
      <c r="N253" s="9">
        <v>246338.88</v>
      </c>
      <c r="O253" s="12" t="s">
        <v>2306</v>
      </c>
      <c r="P253" s="9">
        <v>23720.2</v>
      </c>
      <c r="Q253" s="9">
        <v>333128.64</v>
      </c>
      <c r="R253" s="12" t="s">
        <v>2306</v>
      </c>
      <c r="S253" s="9">
        <v>121659</v>
      </c>
      <c r="T253" s="9">
        <v>760322.88</v>
      </c>
      <c r="U253" s="9">
        <v>150356</v>
      </c>
      <c r="V253" s="9">
        <v>51440</v>
      </c>
      <c r="W253" s="9">
        <v>400</v>
      </c>
      <c r="X253" s="12" t="s">
        <v>2306</v>
      </c>
      <c r="Y253" s="9">
        <v>8812.87</v>
      </c>
      <c r="Z253" s="9">
        <v>195357.11</v>
      </c>
      <c r="AA253" s="9">
        <v>15012</v>
      </c>
      <c r="AB253" s="12" t="s">
        <v>2306</v>
      </c>
      <c r="AC253" s="12" t="s">
        <v>2306</v>
      </c>
      <c r="AD253" s="9">
        <v>2312</v>
      </c>
      <c r="AE253" s="12" t="s">
        <v>2306</v>
      </c>
      <c r="AF253" s="9">
        <v>44844</v>
      </c>
      <c r="AG253" s="12" t="s">
        <v>2306</v>
      </c>
      <c r="AH253" s="12" t="s">
        <v>2306</v>
      </c>
      <c r="AI253" s="9">
        <v>22565</v>
      </c>
      <c r="AJ253" s="9">
        <v>21855</v>
      </c>
      <c r="AK253" s="12" t="s">
        <v>2306</v>
      </c>
      <c r="AL253" s="12" t="s">
        <v>2306</v>
      </c>
      <c r="AM253" s="12" t="s">
        <v>2306</v>
      </c>
      <c r="AN253" s="12" t="s">
        <v>2306</v>
      </c>
      <c r="AO253" s="12" t="s">
        <v>2306</v>
      </c>
      <c r="AP253" s="12" t="s">
        <v>2306</v>
      </c>
      <c r="AQ253" s="9">
        <v>28148</v>
      </c>
      <c r="AR253" s="9">
        <v>23870.9</v>
      </c>
      <c r="AS253" s="9">
        <v>58860</v>
      </c>
      <c r="AT253" s="12" t="s">
        <v>2306</v>
      </c>
      <c r="AU253" s="9">
        <v>136490</v>
      </c>
      <c r="AV253" s="9">
        <v>1835508</v>
      </c>
      <c r="AW253" s="12" t="s">
        <v>2306</v>
      </c>
      <c r="AX253" s="9">
        <v>1152720</v>
      </c>
      <c r="AY253" s="12" t="s">
        <v>2306</v>
      </c>
      <c r="AZ253" s="9">
        <v>682788</v>
      </c>
      <c r="BA253" s="12" t="s">
        <v>2306</v>
      </c>
      <c r="BB253" s="12" t="s">
        <v>2306</v>
      </c>
      <c r="BC253" s="12" t="s">
        <v>2306</v>
      </c>
      <c r="BD253" s="12" t="s">
        <v>2306</v>
      </c>
      <c r="BE253" s="12" t="s">
        <v>2306</v>
      </c>
      <c r="BF253" s="12" t="s">
        <v>2306</v>
      </c>
      <c r="BG253" s="12" t="s">
        <v>2306</v>
      </c>
      <c r="BH253" s="12" t="s">
        <v>2306</v>
      </c>
      <c r="BI253" s="12" t="s">
        <v>2306</v>
      </c>
      <c r="BJ253" s="12" t="s">
        <v>2306</v>
      </c>
      <c r="BK253" s="12" t="s">
        <v>2306</v>
      </c>
      <c r="BL253" s="12" t="s">
        <v>2306</v>
      </c>
      <c r="BM253" s="12" t="s">
        <v>2306</v>
      </c>
      <c r="BN253" s="12" t="s">
        <v>2306</v>
      </c>
      <c r="BO253" s="12" t="s">
        <v>2306</v>
      </c>
      <c r="BP253" s="12" t="s">
        <v>2306</v>
      </c>
      <c r="BQ253" s="12" t="s">
        <v>2306</v>
      </c>
      <c r="BR253" s="12" t="s">
        <v>2306</v>
      </c>
      <c r="BS253" s="12" t="s">
        <v>2306</v>
      </c>
      <c r="BT253" s="12" t="s">
        <v>2306</v>
      </c>
      <c r="BU253" s="12" t="s">
        <v>2306</v>
      </c>
      <c r="BV253" s="12" t="s">
        <v>2306</v>
      </c>
      <c r="BW253" s="12" t="s">
        <v>2306</v>
      </c>
      <c r="BX253" s="12" t="s">
        <v>2306</v>
      </c>
      <c r="BY253" s="12" t="s">
        <v>2306</v>
      </c>
      <c r="BZ253" s="12" t="s">
        <v>2306</v>
      </c>
      <c r="CA253" s="9">
        <v>49500</v>
      </c>
      <c r="CB253" s="12" t="s">
        <v>2306</v>
      </c>
      <c r="CC253" s="9">
        <v>49500</v>
      </c>
      <c r="CD253" s="12" t="s">
        <v>2306</v>
      </c>
      <c r="CE253" s="12" t="s">
        <v>2306</v>
      </c>
      <c r="CF253" s="12" t="s">
        <v>2306</v>
      </c>
      <c r="CG253" s="12" t="s">
        <v>2306</v>
      </c>
      <c r="CH253" s="12" t="s">
        <v>2306</v>
      </c>
      <c r="CI253" s="12" t="s">
        <v>2306</v>
      </c>
      <c r="CJ253" s="12" t="s">
        <v>2306</v>
      </c>
      <c r="CK253" s="12" t="s">
        <v>2306</v>
      </c>
      <c r="CL253" s="12" t="s">
        <v>2306</v>
      </c>
      <c r="CM253" s="12" t="s">
        <v>2306</v>
      </c>
      <c r="CN253" s="12" t="s">
        <v>2306</v>
      </c>
      <c r="CO253" s="12" t="s">
        <v>2306</v>
      </c>
      <c r="CP253" s="12" t="s">
        <v>2306</v>
      </c>
      <c r="CQ253" s="12" t="s">
        <v>2306</v>
      </c>
      <c r="CR253" s="12" t="s">
        <v>2306</v>
      </c>
      <c r="CS253" s="12" t="s">
        <v>2306</v>
      </c>
      <c r="CT253" s="12" t="s">
        <v>2306</v>
      </c>
      <c r="CU253" s="12" t="s">
        <v>2306</v>
      </c>
      <c r="CV253" s="12" t="s">
        <v>2306</v>
      </c>
      <c r="CW253" s="12" t="s">
        <v>2306</v>
      </c>
      <c r="CX253" s="12" t="s">
        <v>2306</v>
      </c>
      <c r="CY253" s="12" t="s">
        <v>2306</v>
      </c>
      <c r="CZ253" s="12" t="s">
        <v>2306</v>
      </c>
      <c r="DA253" s="12" t="s">
        <v>2306</v>
      </c>
      <c r="DB253" s="12" t="s">
        <v>2306</v>
      </c>
      <c r="DC253" s="12" t="s">
        <v>2306</v>
      </c>
      <c r="DD253" s="12" t="s">
        <v>2306</v>
      </c>
      <c r="DE253" s="12" t="s">
        <v>2306</v>
      </c>
      <c r="DF253" s="12" t="s">
        <v>2306</v>
      </c>
      <c r="DG253" s="12" t="s">
        <v>2306</v>
      </c>
      <c r="DH253" s="12" t="s">
        <v>2306</v>
      </c>
      <c r="DI253" s="12" t="s">
        <v>2306</v>
      </c>
      <c r="DJ253" s="17" t="s">
        <v>2306</v>
      </c>
    </row>
    <row r="254" s="1" customFormat="1" ht="15.4" customHeight="1" spans="1:114">
      <c r="A254" s="10" t="s">
        <v>3216</v>
      </c>
      <c r="B254" s="11"/>
      <c r="C254" s="11"/>
      <c r="D254" s="11" t="s">
        <v>2808</v>
      </c>
      <c r="E254" s="9">
        <v>100529</v>
      </c>
      <c r="F254" s="12" t="s">
        <v>2306</v>
      </c>
      <c r="G254" s="12" t="s">
        <v>2306</v>
      </c>
      <c r="H254" s="12" t="s">
        <v>2306</v>
      </c>
      <c r="I254" s="12" t="s">
        <v>2306</v>
      </c>
      <c r="J254" s="12" t="s">
        <v>2306</v>
      </c>
      <c r="K254" s="12" t="s">
        <v>2306</v>
      </c>
      <c r="L254" s="12" t="s">
        <v>2306</v>
      </c>
      <c r="M254" s="12" t="s">
        <v>2306</v>
      </c>
      <c r="N254" s="12" t="s">
        <v>2306</v>
      </c>
      <c r="O254" s="12" t="s">
        <v>2306</v>
      </c>
      <c r="P254" s="12" t="s">
        <v>2306</v>
      </c>
      <c r="Q254" s="12" t="s">
        <v>2306</v>
      </c>
      <c r="R254" s="12" t="s">
        <v>2306</v>
      </c>
      <c r="S254" s="12" t="s">
        <v>2306</v>
      </c>
      <c r="T254" s="9">
        <v>100529</v>
      </c>
      <c r="U254" s="9">
        <v>61040</v>
      </c>
      <c r="V254" s="12" t="s">
        <v>2306</v>
      </c>
      <c r="W254" s="12" t="s">
        <v>2306</v>
      </c>
      <c r="X254" s="12" t="s">
        <v>2306</v>
      </c>
      <c r="Y254" s="12" t="s">
        <v>2306</v>
      </c>
      <c r="Z254" s="12" t="s">
        <v>2306</v>
      </c>
      <c r="AA254" s="12" t="s">
        <v>2306</v>
      </c>
      <c r="AB254" s="12" t="s">
        <v>2306</v>
      </c>
      <c r="AC254" s="12" t="s">
        <v>2306</v>
      </c>
      <c r="AD254" s="9">
        <v>1800</v>
      </c>
      <c r="AE254" s="12" t="s">
        <v>2306</v>
      </c>
      <c r="AF254" s="12" t="s">
        <v>2306</v>
      </c>
      <c r="AG254" s="12" t="s">
        <v>2306</v>
      </c>
      <c r="AH254" s="12" t="s">
        <v>2306</v>
      </c>
      <c r="AI254" s="12" t="s">
        <v>2306</v>
      </c>
      <c r="AJ254" s="12" t="s">
        <v>2306</v>
      </c>
      <c r="AK254" s="12" t="s">
        <v>2306</v>
      </c>
      <c r="AL254" s="12" t="s">
        <v>2306</v>
      </c>
      <c r="AM254" s="12" t="s">
        <v>2306</v>
      </c>
      <c r="AN254" s="12" t="s">
        <v>2306</v>
      </c>
      <c r="AO254" s="12" t="s">
        <v>2306</v>
      </c>
      <c r="AP254" s="12" t="s">
        <v>2306</v>
      </c>
      <c r="AQ254" s="12" t="s">
        <v>2306</v>
      </c>
      <c r="AR254" s="12" t="s">
        <v>2306</v>
      </c>
      <c r="AS254" s="9">
        <v>8260</v>
      </c>
      <c r="AT254" s="12" t="s">
        <v>2306</v>
      </c>
      <c r="AU254" s="9">
        <v>29429</v>
      </c>
      <c r="AV254" s="12" t="s">
        <v>2306</v>
      </c>
      <c r="AW254" s="12" t="s">
        <v>2306</v>
      </c>
      <c r="AX254" s="12" t="s">
        <v>2306</v>
      </c>
      <c r="AY254" s="12" t="s">
        <v>2306</v>
      </c>
      <c r="AZ254" s="12" t="s">
        <v>2306</v>
      </c>
      <c r="BA254" s="12" t="s">
        <v>2306</v>
      </c>
      <c r="BB254" s="12" t="s">
        <v>2306</v>
      </c>
      <c r="BC254" s="12" t="s">
        <v>2306</v>
      </c>
      <c r="BD254" s="12" t="s">
        <v>2306</v>
      </c>
      <c r="BE254" s="12" t="s">
        <v>2306</v>
      </c>
      <c r="BF254" s="12" t="s">
        <v>2306</v>
      </c>
      <c r="BG254" s="12" t="s">
        <v>2306</v>
      </c>
      <c r="BH254" s="12" t="s">
        <v>2306</v>
      </c>
      <c r="BI254" s="12" t="s">
        <v>2306</v>
      </c>
      <c r="BJ254" s="12" t="s">
        <v>2306</v>
      </c>
      <c r="BK254" s="12" t="s">
        <v>2306</v>
      </c>
      <c r="BL254" s="12" t="s">
        <v>2306</v>
      </c>
      <c r="BM254" s="12" t="s">
        <v>2306</v>
      </c>
      <c r="BN254" s="12" t="s">
        <v>2306</v>
      </c>
      <c r="BO254" s="12" t="s">
        <v>2306</v>
      </c>
      <c r="BP254" s="12" t="s">
        <v>2306</v>
      </c>
      <c r="BQ254" s="12" t="s">
        <v>2306</v>
      </c>
      <c r="BR254" s="12" t="s">
        <v>2306</v>
      </c>
      <c r="BS254" s="12" t="s">
        <v>2306</v>
      </c>
      <c r="BT254" s="12" t="s">
        <v>2306</v>
      </c>
      <c r="BU254" s="12" t="s">
        <v>2306</v>
      </c>
      <c r="BV254" s="12" t="s">
        <v>2306</v>
      </c>
      <c r="BW254" s="12" t="s">
        <v>2306</v>
      </c>
      <c r="BX254" s="12" t="s">
        <v>2306</v>
      </c>
      <c r="BY254" s="12" t="s">
        <v>2306</v>
      </c>
      <c r="BZ254" s="12" t="s">
        <v>2306</v>
      </c>
      <c r="CA254" s="12" t="s">
        <v>2306</v>
      </c>
      <c r="CB254" s="12" t="s">
        <v>2306</v>
      </c>
      <c r="CC254" s="12" t="s">
        <v>2306</v>
      </c>
      <c r="CD254" s="12" t="s">
        <v>2306</v>
      </c>
      <c r="CE254" s="12" t="s">
        <v>2306</v>
      </c>
      <c r="CF254" s="12" t="s">
        <v>2306</v>
      </c>
      <c r="CG254" s="12" t="s">
        <v>2306</v>
      </c>
      <c r="CH254" s="12" t="s">
        <v>2306</v>
      </c>
      <c r="CI254" s="12" t="s">
        <v>2306</v>
      </c>
      <c r="CJ254" s="12" t="s">
        <v>2306</v>
      </c>
      <c r="CK254" s="12" t="s">
        <v>2306</v>
      </c>
      <c r="CL254" s="12" t="s">
        <v>2306</v>
      </c>
      <c r="CM254" s="12" t="s">
        <v>2306</v>
      </c>
      <c r="CN254" s="12" t="s">
        <v>2306</v>
      </c>
      <c r="CO254" s="12" t="s">
        <v>2306</v>
      </c>
      <c r="CP254" s="12" t="s">
        <v>2306</v>
      </c>
      <c r="CQ254" s="12" t="s">
        <v>2306</v>
      </c>
      <c r="CR254" s="12" t="s">
        <v>2306</v>
      </c>
      <c r="CS254" s="12" t="s">
        <v>2306</v>
      </c>
      <c r="CT254" s="12" t="s">
        <v>2306</v>
      </c>
      <c r="CU254" s="12" t="s">
        <v>2306</v>
      </c>
      <c r="CV254" s="12" t="s">
        <v>2306</v>
      </c>
      <c r="CW254" s="12" t="s">
        <v>2306</v>
      </c>
      <c r="CX254" s="12" t="s">
        <v>2306</v>
      </c>
      <c r="CY254" s="12" t="s">
        <v>2306</v>
      </c>
      <c r="CZ254" s="12" t="s">
        <v>2306</v>
      </c>
      <c r="DA254" s="12" t="s">
        <v>2306</v>
      </c>
      <c r="DB254" s="12" t="s">
        <v>2306</v>
      </c>
      <c r="DC254" s="12" t="s">
        <v>2306</v>
      </c>
      <c r="DD254" s="12" t="s">
        <v>2306</v>
      </c>
      <c r="DE254" s="12" t="s">
        <v>2306</v>
      </c>
      <c r="DF254" s="12" t="s">
        <v>2306</v>
      </c>
      <c r="DG254" s="12" t="s">
        <v>2306</v>
      </c>
      <c r="DH254" s="12" t="s">
        <v>2306</v>
      </c>
      <c r="DI254" s="12" t="s">
        <v>2306</v>
      </c>
      <c r="DJ254" s="17" t="s">
        <v>2306</v>
      </c>
    </row>
    <row r="255" s="1" customFormat="1" ht="15.4" customHeight="1" spans="1:114">
      <c r="A255" s="10" t="s">
        <v>3217</v>
      </c>
      <c r="B255" s="11"/>
      <c r="C255" s="11"/>
      <c r="D255" s="11" t="s">
        <v>3218</v>
      </c>
      <c r="E255" s="9">
        <v>36207540.89</v>
      </c>
      <c r="F255" s="9">
        <v>17844860.8</v>
      </c>
      <c r="G255" s="9">
        <v>17593376.8</v>
      </c>
      <c r="H255" s="12" t="s">
        <v>2306</v>
      </c>
      <c r="I255" s="12" t="s">
        <v>2306</v>
      </c>
      <c r="J255" s="12" t="s">
        <v>2306</v>
      </c>
      <c r="K255" s="12" t="s">
        <v>2306</v>
      </c>
      <c r="L255" s="12" t="s">
        <v>2306</v>
      </c>
      <c r="M255" s="12" t="s">
        <v>2306</v>
      </c>
      <c r="N255" s="12" t="s">
        <v>2306</v>
      </c>
      <c r="O255" s="12" t="s">
        <v>2306</v>
      </c>
      <c r="P255" s="12" t="s">
        <v>2306</v>
      </c>
      <c r="Q255" s="12" t="s">
        <v>2306</v>
      </c>
      <c r="R255" s="12" t="s">
        <v>2306</v>
      </c>
      <c r="S255" s="9">
        <v>251484</v>
      </c>
      <c r="T255" s="9">
        <v>7581946.16</v>
      </c>
      <c r="U255" s="9">
        <v>123698.3</v>
      </c>
      <c r="V255" s="12" t="s">
        <v>2306</v>
      </c>
      <c r="W255" s="12" t="s">
        <v>2306</v>
      </c>
      <c r="X255" s="9">
        <v>16</v>
      </c>
      <c r="Y255" s="9">
        <v>28511.9</v>
      </c>
      <c r="Z255" s="12" t="s">
        <v>2306</v>
      </c>
      <c r="AA255" s="12" t="s">
        <v>2306</v>
      </c>
      <c r="AB255" s="12" t="s">
        <v>2306</v>
      </c>
      <c r="AC255" s="12" t="s">
        <v>2306</v>
      </c>
      <c r="AD255" s="9">
        <v>67828</v>
      </c>
      <c r="AE255" s="12" t="s">
        <v>2306</v>
      </c>
      <c r="AF255" s="9">
        <v>20770</v>
      </c>
      <c r="AG255" s="9">
        <v>49018</v>
      </c>
      <c r="AH255" s="9">
        <v>6720</v>
      </c>
      <c r="AI255" s="9">
        <v>90042</v>
      </c>
      <c r="AJ255" s="12" t="s">
        <v>2306</v>
      </c>
      <c r="AK255" s="9">
        <v>3920809</v>
      </c>
      <c r="AL255" s="12" t="s">
        <v>2306</v>
      </c>
      <c r="AM255" s="12" t="s">
        <v>2306</v>
      </c>
      <c r="AN255" s="9">
        <v>108196</v>
      </c>
      <c r="AO255" s="9">
        <v>3055732.44</v>
      </c>
      <c r="AP255" s="9">
        <v>105944.52</v>
      </c>
      <c r="AQ255" s="12" t="s">
        <v>2306</v>
      </c>
      <c r="AR255" s="12" t="s">
        <v>2306</v>
      </c>
      <c r="AS255" s="12" t="s">
        <v>2306</v>
      </c>
      <c r="AT255" s="12" t="s">
        <v>2306</v>
      </c>
      <c r="AU255" s="9">
        <v>4660</v>
      </c>
      <c r="AV255" s="9">
        <v>227751</v>
      </c>
      <c r="AW255" s="12" t="s">
        <v>2306</v>
      </c>
      <c r="AX255" s="9">
        <v>222640</v>
      </c>
      <c r="AY255" s="12" t="s">
        <v>2306</v>
      </c>
      <c r="AZ255" s="12" t="s">
        <v>2306</v>
      </c>
      <c r="BA255" s="12" t="s">
        <v>2306</v>
      </c>
      <c r="BB255" s="12" t="s">
        <v>2306</v>
      </c>
      <c r="BC255" s="12" t="s">
        <v>2306</v>
      </c>
      <c r="BD255" s="12" t="s">
        <v>2306</v>
      </c>
      <c r="BE255" s="12" t="s">
        <v>2306</v>
      </c>
      <c r="BF255" s="12" t="s">
        <v>2306</v>
      </c>
      <c r="BG255" s="12" t="s">
        <v>2306</v>
      </c>
      <c r="BH255" s="9">
        <v>5111</v>
      </c>
      <c r="BI255" s="12" t="s">
        <v>2306</v>
      </c>
      <c r="BJ255" s="12" t="s">
        <v>2306</v>
      </c>
      <c r="BK255" s="12" t="s">
        <v>2306</v>
      </c>
      <c r="BL255" s="12" t="s">
        <v>2306</v>
      </c>
      <c r="BM255" s="12" t="s">
        <v>2306</v>
      </c>
      <c r="BN255" s="9">
        <v>1836228.86</v>
      </c>
      <c r="BO255" s="9">
        <v>1836228.86</v>
      </c>
      <c r="BP255" s="12" t="s">
        <v>2306</v>
      </c>
      <c r="BQ255" s="12" t="s">
        <v>2306</v>
      </c>
      <c r="BR255" s="12" t="s">
        <v>2306</v>
      </c>
      <c r="BS255" s="12" t="s">
        <v>2306</v>
      </c>
      <c r="BT255" s="12" t="s">
        <v>2306</v>
      </c>
      <c r="BU255" s="12" t="s">
        <v>2306</v>
      </c>
      <c r="BV255" s="12" t="s">
        <v>2306</v>
      </c>
      <c r="BW255" s="12" t="s">
        <v>2306</v>
      </c>
      <c r="BX255" s="12" t="s">
        <v>2306</v>
      </c>
      <c r="BY255" s="12" t="s">
        <v>2306</v>
      </c>
      <c r="BZ255" s="12" t="s">
        <v>2306</v>
      </c>
      <c r="CA255" s="9">
        <v>8716754.07</v>
      </c>
      <c r="CB255" s="9">
        <v>7710000</v>
      </c>
      <c r="CC255" s="12" t="s">
        <v>2306</v>
      </c>
      <c r="CD255" s="9">
        <v>1006754.07</v>
      </c>
      <c r="CE255" s="12" t="s">
        <v>2306</v>
      </c>
      <c r="CF255" s="12" t="s">
        <v>2306</v>
      </c>
      <c r="CG255" s="12" t="s">
        <v>2306</v>
      </c>
      <c r="CH255" s="12" t="s">
        <v>2306</v>
      </c>
      <c r="CI255" s="12" t="s">
        <v>2306</v>
      </c>
      <c r="CJ255" s="12" t="s">
        <v>2306</v>
      </c>
      <c r="CK255" s="12" t="s">
        <v>2306</v>
      </c>
      <c r="CL255" s="12" t="s">
        <v>2306</v>
      </c>
      <c r="CM255" s="12" t="s">
        <v>2306</v>
      </c>
      <c r="CN255" s="12" t="s">
        <v>2306</v>
      </c>
      <c r="CO255" s="12" t="s">
        <v>2306</v>
      </c>
      <c r="CP255" s="12" t="s">
        <v>2306</v>
      </c>
      <c r="CQ255" s="12" t="s">
        <v>2306</v>
      </c>
      <c r="CR255" s="12" t="s">
        <v>2306</v>
      </c>
      <c r="CS255" s="12" t="s">
        <v>2306</v>
      </c>
      <c r="CT255" s="12" t="s">
        <v>2306</v>
      </c>
      <c r="CU255" s="12" t="s">
        <v>2306</v>
      </c>
      <c r="CV255" s="12" t="s">
        <v>2306</v>
      </c>
      <c r="CW255" s="12" t="s">
        <v>2306</v>
      </c>
      <c r="CX255" s="12" t="s">
        <v>2306</v>
      </c>
      <c r="CY255" s="12" t="s">
        <v>2306</v>
      </c>
      <c r="CZ255" s="12" t="s">
        <v>2306</v>
      </c>
      <c r="DA255" s="12" t="s">
        <v>2306</v>
      </c>
      <c r="DB255" s="12" t="s">
        <v>2306</v>
      </c>
      <c r="DC255" s="12" t="s">
        <v>2306</v>
      </c>
      <c r="DD255" s="12" t="s">
        <v>2306</v>
      </c>
      <c r="DE255" s="12" t="s">
        <v>2306</v>
      </c>
      <c r="DF255" s="12" t="s">
        <v>2306</v>
      </c>
      <c r="DG255" s="12" t="s">
        <v>2306</v>
      </c>
      <c r="DH255" s="12" t="s">
        <v>2306</v>
      </c>
      <c r="DI255" s="12" t="s">
        <v>2306</v>
      </c>
      <c r="DJ255" s="17" t="s">
        <v>2306</v>
      </c>
    </row>
    <row r="256" s="1" customFormat="1" ht="15.4" customHeight="1" spans="1:114">
      <c r="A256" s="10" t="s">
        <v>3219</v>
      </c>
      <c r="B256" s="11"/>
      <c r="C256" s="11"/>
      <c r="D256" s="11" t="s">
        <v>3220</v>
      </c>
      <c r="E256" s="9">
        <v>28924960.74</v>
      </c>
      <c r="F256" s="9">
        <v>12537367.51</v>
      </c>
      <c r="G256" s="9">
        <v>12285883.51</v>
      </c>
      <c r="H256" s="12" t="s">
        <v>2306</v>
      </c>
      <c r="I256" s="12" t="s">
        <v>2306</v>
      </c>
      <c r="J256" s="12" t="s">
        <v>2306</v>
      </c>
      <c r="K256" s="12" t="s">
        <v>2306</v>
      </c>
      <c r="L256" s="12" t="s">
        <v>2306</v>
      </c>
      <c r="M256" s="12" t="s">
        <v>2306</v>
      </c>
      <c r="N256" s="12" t="s">
        <v>2306</v>
      </c>
      <c r="O256" s="12" t="s">
        <v>2306</v>
      </c>
      <c r="P256" s="12" t="s">
        <v>2306</v>
      </c>
      <c r="Q256" s="12" t="s">
        <v>2306</v>
      </c>
      <c r="R256" s="12" t="s">
        <v>2306</v>
      </c>
      <c r="S256" s="9">
        <v>251484</v>
      </c>
      <c r="T256" s="9">
        <v>7443088.16</v>
      </c>
      <c r="U256" s="9">
        <v>123698.3</v>
      </c>
      <c r="V256" s="12" t="s">
        <v>2306</v>
      </c>
      <c r="W256" s="12" t="s">
        <v>2306</v>
      </c>
      <c r="X256" s="9">
        <v>16</v>
      </c>
      <c r="Y256" s="9">
        <v>28511.9</v>
      </c>
      <c r="Z256" s="12" t="s">
        <v>2306</v>
      </c>
      <c r="AA256" s="12" t="s">
        <v>2306</v>
      </c>
      <c r="AB256" s="12" t="s">
        <v>2306</v>
      </c>
      <c r="AC256" s="12" t="s">
        <v>2306</v>
      </c>
      <c r="AD256" s="9">
        <v>67828</v>
      </c>
      <c r="AE256" s="12" t="s">
        <v>2306</v>
      </c>
      <c r="AF256" s="9">
        <v>20770</v>
      </c>
      <c r="AG256" s="9">
        <v>49018</v>
      </c>
      <c r="AH256" s="9">
        <v>6720</v>
      </c>
      <c r="AI256" s="12" t="s">
        <v>2306</v>
      </c>
      <c r="AJ256" s="12" t="s">
        <v>2306</v>
      </c>
      <c r="AK256" s="9">
        <v>3871993</v>
      </c>
      <c r="AL256" s="12" t="s">
        <v>2306</v>
      </c>
      <c r="AM256" s="12" t="s">
        <v>2306</v>
      </c>
      <c r="AN256" s="9">
        <v>108196</v>
      </c>
      <c r="AO256" s="9">
        <v>3055732.44</v>
      </c>
      <c r="AP256" s="9">
        <v>105944.52</v>
      </c>
      <c r="AQ256" s="12" t="s">
        <v>2306</v>
      </c>
      <c r="AR256" s="12" t="s">
        <v>2306</v>
      </c>
      <c r="AS256" s="12" t="s">
        <v>2306</v>
      </c>
      <c r="AT256" s="12" t="s">
        <v>2306</v>
      </c>
      <c r="AU256" s="9">
        <v>4660</v>
      </c>
      <c r="AV256" s="9">
        <v>227751</v>
      </c>
      <c r="AW256" s="12" t="s">
        <v>2306</v>
      </c>
      <c r="AX256" s="9">
        <v>222640</v>
      </c>
      <c r="AY256" s="12" t="s">
        <v>2306</v>
      </c>
      <c r="AZ256" s="12" t="s">
        <v>2306</v>
      </c>
      <c r="BA256" s="12" t="s">
        <v>2306</v>
      </c>
      <c r="BB256" s="12" t="s">
        <v>2306</v>
      </c>
      <c r="BC256" s="12" t="s">
        <v>2306</v>
      </c>
      <c r="BD256" s="12" t="s">
        <v>2306</v>
      </c>
      <c r="BE256" s="12" t="s">
        <v>2306</v>
      </c>
      <c r="BF256" s="12" t="s">
        <v>2306</v>
      </c>
      <c r="BG256" s="12" t="s">
        <v>2306</v>
      </c>
      <c r="BH256" s="9">
        <v>5111</v>
      </c>
      <c r="BI256" s="12" t="s">
        <v>2306</v>
      </c>
      <c r="BJ256" s="12" t="s">
        <v>2306</v>
      </c>
      <c r="BK256" s="12" t="s">
        <v>2306</v>
      </c>
      <c r="BL256" s="12" t="s">
        <v>2306</v>
      </c>
      <c r="BM256" s="12" t="s">
        <v>2306</v>
      </c>
      <c r="BN256" s="12" t="s">
        <v>2306</v>
      </c>
      <c r="BO256" s="12" t="s">
        <v>2306</v>
      </c>
      <c r="BP256" s="12" t="s">
        <v>2306</v>
      </c>
      <c r="BQ256" s="12" t="s">
        <v>2306</v>
      </c>
      <c r="BR256" s="12" t="s">
        <v>2306</v>
      </c>
      <c r="BS256" s="12" t="s">
        <v>2306</v>
      </c>
      <c r="BT256" s="12" t="s">
        <v>2306</v>
      </c>
      <c r="BU256" s="12" t="s">
        <v>2306</v>
      </c>
      <c r="BV256" s="12" t="s">
        <v>2306</v>
      </c>
      <c r="BW256" s="12" t="s">
        <v>2306</v>
      </c>
      <c r="BX256" s="12" t="s">
        <v>2306</v>
      </c>
      <c r="BY256" s="12" t="s">
        <v>2306</v>
      </c>
      <c r="BZ256" s="12" t="s">
        <v>2306</v>
      </c>
      <c r="CA256" s="9">
        <v>8716754.07</v>
      </c>
      <c r="CB256" s="9">
        <v>7710000</v>
      </c>
      <c r="CC256" s="12" t="s">
        <v>2306</v>
      </c>
      <c r="CD256" s="9">
        <v>1006754.07</v>
      </c>
      <c r="CE256" s="12" t="s">
        <v>2306</v>
      </c>
      <c r="CF256" s="12" t="s">
        <v>2306</v>
      </c>
      <c r="CG256" s="12" t="s">
        <v>2306</v>
      </c>
      <c r="CH256" s="12" t="s">
        <v>2306</v>
      </c>
      <c r="CI256" s="12" t="s">
        <v>2306</v>
      </c>
      <c r="CJ256" s="12" t="s">
        <v>2306</v>
      </c>
      <c r="CK256" s="12" t="s">
        <v>2306</v>
      </c>
      <c r="CL256" s="12" t="s">
        <v>2306</v>
      </c>
      <c r="CM256" s="12" t="s">
        <v>2306</v>
      </c>
      <c r="CN256" s="12" t="s">
        <v>2306</v>
      </c>
      <c r="CO256" s="12" t="s">
        <v>2306</v>
      </c>
      <c r="CP256" s="12" t="s">
        <v>2306</v>
      </c>
      <c r="CQ256" s="12" t="s">
        <v>2306</v>
      </c>
      <c r="CR256" s="12" t="s">
        <v>2306</v>
      </c>
      <c r="CS256" s="12" t="s">
        <v>2306</v>
      </c>
      <c r="CT256" s="12" t="s">
        <v>2306</v>
      </c>
      <c r="CU256" s="12" t="s">
        <v>2306</v>
      </c>
      <c r="CV256" s="12" t="s">
        <v>2306</v>
      </c>
      <c r="CW256" s="12" t="s">
        <v>2306</v>
      </c>
      <c r="CX256" s="12" t="s">
        <v>2306</v>
      </c>
      <c r="CY256" s="12" t="s">
        <v>2306</v>
      </c>
      <c r="CZ256" s="12" t="s">
        <v>2306</v>
      </c>
      <c r="DA256" s="12" t="s">
        <v>2306</v>
      </c>
      <c r="DB256" s="12" t="s">
        <v>2306</v>
      </c>
      <c r="DC256" s="12" t="s">
        <v>2306</v>
      </c>
      <c r="DD256" s="12" t="s">
        <v>2306</v>
      </c>
      <c r="DE256" s="12" t="s">
        <v>2306</v>
      </c>
      <c r="DF256" s="12" t="s">
        <v>2306</v>
      </c>
      <c r="DG256" s="12" t="s">
        <v>2306</v>
      </c>
      <c r="DH256" s="12" t="s">
        <v>2306</v>
      </c>
      <c r="DI256" s="12" t="s">
        <v>2306</v>
      </c>
      <c r="DJ256" s="17" t="s">
        <v>2306</v>
      </c>
    </row>
    <row r="257" s="1" customFormat="1" ht="15.4" customHeight="1" spans="1:114">
      <c r="A257" s="10" t="s">
        <v>3221</v>
      </c>
      <c r="B257" s="11"/>
      <c r="C257" s="11"/>
      <c r="D257" s="11" t="s">
        <v>3222</v>
      </c>
      <c r="E257" s="9">
        <v>7143722.15</v>
      </c>
      <c r="F257" s="9">
        <v>5307493.29</v>
      </c>
      <c r="G257" s="9">
        <v>5307493.29</v>
      </c>
      <c r="H257" s="12" t="s">
        <v>2306</v>
      </c>
      <c r="I257" s="12" t="s">
        <v>2306</v>
      </c>
      <c r="J257" s="12" t="s">
        <v>2306</v>
      </c>
      <c r="K257" s="12" t="s">
        <v>2306</v>
      </c>
      <c r="L257" s="12" t="s">
        <v>2306</v>
      </c>
      <c r="M257" s="12" t="s">
        <v>2306</v>
      </c>
      <c r="N257" s="12" t="s">
        <v>2306</v>
      </c>
      <c r="O257" s="12" t="s">
        <v>2306</v>
      </c>
      <c r="P257" s="12" t="s">
        <v>2306</v>
      </c>
      <c r="Q257" s="12" t="s">
        <v>2306</v>
      </c>
      <c r="R257" s="12" t="s">
        <v>2306</v>
      </c>
      <c r="S257" s="12" t="s">
        <v>2306</v>
      </c>
      <c r="T257" s="12" t="s">
        <v>2306</v>
      </c>
      <c r="U257" s="12" t="s">
        <v>2306</v>
      </c>
      <c r="V257" s="12" t="s">
        <v>2306</v>
      </c>
      <c r="W257" s="12" t="s">
        <v>2306</v>
      </c>
      <c r="X257" s="12" t="s">
        <v>2306</v>
      </c>
      <c r="Y257" s="12" t="s">
        <v>2306</v>
      </c>
      <c r="Z257" s="12" t="s">
        <v>2306</v>
      </c>
      <c r="AA257" s="12" t="s">
        <v>2306</v>
      </c>
      <c r="AB257" s="12" t="s">
        <v>2306</v>
      </c>
      <c r="AC257" s="12" t="s">
        <v>2306</v>
      </c>
      <c r="AD257" s="12" t="s">
        <v>2306</v>
      </c>
      <c r="AE257" s="12" t="s">
        <v>2306</v>
      </c>
      <c r="AF257" s="12" t="s">
        <v>2306</v>
      </c>
      <c r="AG257" s="12" t="s">
        <v>2306</v>
      </c>
      <c r="AH257" s="12" t="s">
        <v>2306</v>
      </c>
      <c r="AI257" s="12" t="s">
        <v>2306</v>
      </c>
      <c r="AJ257" s="12" t="s">
        <v>2306</v>
      </c>
      <c r="AK257" s="12" t="s">
        <v>2306</v>
      </c>
      <c r="AL257" s="12" t="s">
        <v>2306</v>
      </c>
      <c r="AM257" s="12" t="s">
        <v>2306</v>
      </c>
      <c r="AN257" s="12" t="s">
        <v>2306</v>
      </c>
      <c r="AO257" s="12" t="s">
        <v>2306</v>
      </c>
      <c r="AP257" s="12" t="s">
        <v>2306</v>
      </c>
      <c r="AQ257" s="12" t="s">
        <v>2306</v>
      </c>
      <c r="AR257" s="12" t="s">
        <v>2306</v>
      </c>
      <c r="AS257" s="12" t="s">
        <v>2306</v>
      </c>
      <c r="AT257" s="12" t="s">
        <v>2306</v>
      </c>
      <c r="AU257" s="12" t="s">
        <v>2306</v>
      </c>
      <c r="AV257" s="12" t="s">
        <v>2306</v>
      </c>
      <c r="AW257" s="12" t="s">
        <v>2306</v>
      </c>
      <c r="AX257" s="12" t="s">
        <v>2306</v>
      </c>
      <c r="AY257" s="12" t="s">
        <v>2306</v>
      </c>
      <c r="AZ257" s="12" t="s">
        <v>2306</v>
      </c>
      <c r="BA257" s="12" t="s">
        <v>2306</v>
      </c>
      <c r="BB257" s="12" t="s">
        <v>2306</v>
      </c>
      <c r="BC257" s="12" t="s">
        <v>2306</v>
      </c>
      <c r="BD257" s="12" t="s">
        <v>2306</v>
      </c>
      <c r="BE257" s="12" t="s">
        <v>2306</v>
      </c>
      <c r="BF257" s="12" t="s">
        <v>2306</v>
      </c>
      <c r="BG257" s="12" t="s">
        <v>2306</v>
      </c>
      <c r="BH257" s="12" t="s">
        <v>2306</v>
      </c>
      <c r="BI257" s="12" t="s">
        <v>2306</v>
      </c>
      <c r="BJ257" s="12" t="s">
        <v>2306</v>
      </c>
      <c r="BK257" s="12" t="s">
        <v>2306</v>
      </c>
      <c r="BL257" s="12" t="s">
        <v>2306</v>
      </c>
      <c r="BM257" s="12" t="s">
        <v>2306</v>
      </c>
      <c r="BN257" s="9">
        <v>1836228.86</v>
      </c>
      <c r="BO257" s="9">
        <v>1836228.86</v>
      </c>
      <c r="BP257" s="12" t="s">
        <v>2306</v>
      </c>
      <c r="BQ257" s="12" t="s">
        <v>2306</v>
      </c>
      <c r="BR257" s="12" t="s">
        <v>2306</v>
      </c>
      <c r="BS257" s="12" t="s">
        <v>2306</v>
      </c>
      <c r="BT257" s="12" t="s">
        <v>2306</v>
      </c>
      <c r="BU257" s="12" t="s">
        <v>2306</v>
      </c>
      <c r="BV257" s="12" t="s">
        <v>2306</v>
      </c>
      <c r="BW257" s="12" t="s">
        <v>2306</v>
      </c>
      <c r="BX257" s="12" t="s">
        <v>2306</v>
      </c>
      <c r="BY257" s="12" t="s">
        <v>2306</v>
      </c>
      <c r="BZ257" s="12" t="s">
        <v>2306</v>
      </c>
      <c r="CA257" s="12" t="s">
        <v>2306</v>
      </c>
      <c r="CB257" s="12" t="s">
        <v>2306</v>
      </c>
      <c r="CC257" s="12" t="s">
        <v>2306</v>
      </c>
      <c r="CD257" s="12" t="s">
        <v>2306</v>
      </c>
      <c r="CE257" s="12" t="s">
        <v>2306</v>
      </c>
      <c r="CF257" s="12" t="s">
        <v>2306</v>
      </c>
      <c r="CG257" s="12" t="s">
        <v>2306</v>
      </c>
      <c r="CH257" s="12" t="s">
        <v>2306</v>
      </c>
      <c r="CI257" s="12" t="s">
        <v>2306</v>
      </c>
      <c r="CJ257" s="12" t="s">
        <v>2306</v>
      </c>
      <c r="CK257" s="12" t="s">
        <v>2306</v>
      </c>
      <c r="CL257" s="12" t="s">
        <v>2306</v>
      </c>
      <c r="CM257" s="12" t="s">
        <v>2306</v>
      </c>
      <c r="CN257" s="12" t="s">
        <v>2306</v>
      </c>
      <c r="CO257" s="12" t="s">
        <v>2306</v>
      </c>
      <c r="CP257" s="12" t="s">
        <v>2306</v>
      </c>
      <c r="CQ257" s="12" t="s">
        <v>2306</v>
      </c>
      <c r="CR257" s="12" t="s">
        <v>2306</v>
      </c>
      <c r="CS257" s="12" t="s">
        <v>2306</v>
      </c>
      <c r="CT257" s="12" t="s">
        <v>2306</v>
      </c>
      <c r="CU257" s="12" t="s">
        <v>2306</v>
      </c>
      <c r="CV257" s="12" t="s">
        <v>2306</v>
      </c>
      <c r="CW257" s="12" t="s">
        <v>2306</v>
      </c>
      <c r="CX257" s="12" t="s">
        <v>2306</v>
      </c>
      <c r="CY257" s="12" t="s">
        <v>2306</v>
      </c>
      <c r="CZ257" s="12" t="s">
        <v>2306</v>
      </c>
      <c r="DA257" s="12" t="s">
        <v>2306</v>
      </c>
      <c r="DB257" s="12" t="s">
        <v>2306</v>
      </c>
      <c r="DC257" s="12" t="s">
        <v>2306</v>
      </c>
      <c r="DD257" s="12" t="s">
        <v>2306</v>
      </c>
      <c r="DE257" s="12" t="s">
        <v>2306</v>
      </c>
      <c r="DF257" s="12" t="s">
        <v>2306</v>
      </c>
      <c r="DG257" s="12" t="s">
        <v>2306</v>
      </c>
      <c r="DH257" s="12" t="s">
        <v>2306</v>
      </c>
      <c r="DI257" s="12" t="s">
        <v>2306</v>
      </c>
      <c r="DJ257" s="17" t="s">
        <v>2306</v>
      </c>
    </row>
    <row r="258" s="1" customFormat="1" ht="15.4" customHeight="1" spans="1:114">
      <c r="A258" s="10" t="s">
        <v>3223</v>
      </c>
      <c r="B258" s="11"/>
      <c r="C258" s="11"/>
      <c r="D258" s="11" t="s">
        <v>3224</v>
      </c>
      <c r="E258" s="9">
        <v>138858</v>
      </c>
      <c r="F258" s="12" t="s">
        <v>2306</v>
      </c>
      <c r="G258" s="12" t="s">
        <v>2306</v>
      </c>
      <c r="H258" s="12" t="s">
        <v>2306</v>
      </c>
      <c r="I258" s="12" t="s">
        <v>2306</v>
      </c>
      <c r="J258" s="12" t="s">
        <v>2306</v>
      </c>
      <c r="K258" s="12" t="s">
        <v>2306</v>
      </c>
      <c r="L258" s="12" t="s">
        <v>2306</v>
      </c>
      <c r="M258" s="12" t="s">
        <v>2306</v>
      </c>
      <c r="N258" s="12" t="s">
        <v>2306</v>
      </c>
      <c r="O258" s="12" t="s">
        <v>2306</v>
      </c>
      <c r="P258" s="12" t="s">
        <v>2306</v>
      </c>
      <c r="Q258" s="12" t="s">
        <v>2306</v>
      </c>
      <c r="R258" s="12" t="s">
        <v>2306</v>
      </c>
      <c r="S258" s="12" t="s">
        <v>2306</v>
      </c>
      <c r="T258" s="9">
        <v>138858</v>
      </c>
      <c r="U258" s="12" t="s">
        <v>2306</v>
      </c>
      <c r="V258" s="12" t="s">
        <v>2306</v>
      </c>
      <c r="W258" s="12" t="s">
        <v>2306</v>
      </c>
      <c r="X258" s="12" t="s">
        <v>2306</v>
      </c>
      <c r="Y258" s="12" t="s">
        <v>2306</v>
      </c>
      <c r="Z258" s="12" t="s">
        <v>2306</v>
      </c>
      <c r="AA258" s="12" t="s">
        <v>2306</v>
      </c>
      <c r="AB258" s="12" t="s">
        <v>2306</v>
      </c>
      <c r="AC258" s="12" t="s">
        <v>2306</v>
      </c>
      <c r="AD258" s="12" t="s">
        <v>2306</v>
      </c>
      <c r="AE258" s="12" t="s">
        <v>2306</v>
      </c>
      <c r="AF258" s="12" t="s">
        <v>2306</v>
      </c>
      <c r="AG258" s="12" t="s">
        <v>2306</v>
      </c>
      <c r="AH258" s="12" t="s">
        <v>2306</v>
      </c>
      <c r="AI258" s="9">
        <v>90042</v>
      </c>
      <c r="AJ258" s="12" t="s">
        <v>2306</v>
      </c>
      <c r="AK258" s="9">
        <v>48816</v>
      </c>
      <c r="AL258" s="12" t="s">
        <v>2306</v>
      </c>
      <c r="AM258" s="12" t="s">
        <v>2306</v>
      </c>
      <c r="AN258" s="12" t="s">
        <v>2306</v>
      </c>
      <c r="AO258" s="12" t="s">
        <v>2306</v>
      </c>
      <c r="AP258" s="12" t="s">
        <v>2306</v>
      </c>
      <c r="AQ258" s="12" t="s">
        <v>2306</v>
      </c>
      <c r="AR258" s="12" t="s">
        <v>2306</v>
      </c>
      <c r="AS258" s="12" t="s">
        <v>2306</v>
      </c>
      <c r="AT258" s="12" t="s">
        <v>2306</v>
      </c>
      <c r="AU258" s="12" t="s">
        <v>2306</v>
      </c>
      <c r="AV258" s="12" t="s">
        <v>2306</v>
      </c>
      <c r="AW258" s="12" t="s">
        <v>2306</v>
      </c>
      <c r="AX258" s="12" t="s">
        <v>2306</v>
      </c>
      <c r="AY258" s="12" t="s">
        <v>2306</v>
      </c>
      <c r="AZ258" s="12" t="s">
        <v>2306</v>
      </c>
      <c r="BA258" s="12" t="s">
        <v>2306</v>
      </c>
      <c r="BB258" s="12" t="s">
        <v>2306</v>
      </c>
      <c r="BC258" s="12" t="s">
        <v>2306</v>
      </c>
      <c r="BD258" s="12" t="s">
        <v>2306</v>
      </c>
      <c r="BE258" s="12" t="s">
        <v>2306</v>
      </c>
      <c r="BF258" s="12" t="s">
        <v>2306</v>
      </c>
      <c r="BG258" s="12" t="s">
        <v>2306</v>
      </c>
      <c r="BH258" s="12" t="s">
        <v>2306</v>
      </c>
      <c r="BI258" s="12" t="s">
        <v>2306</v>
      </c>
      <c r="BJ258" s="12" t="s">
        <v>2306</v>
      </c>
      <c r="BK258" s="12" t="s">
        <v>2306</v>
      </c>
      <c r="BL258" s="12" t="s">
        <v>2306</v>
      </c>
      <c r="BM258" s="12" t="s">
        <v>2306</v>
      </c>
      <c r="BN258" s="12" t="s">
        <v>2306</v>
      </c>
      <c r="BO258" s="12" t="s">
        <v>2306</v>
      </c>
      <c r="BP258" s="12" t="s">
        <v>2306</v>
      </c>
      <c r="BQ258" s="12" t="s">
        <v>2306</v>
      </c>
      <c r="BR258" s="12" t="s">
        <v>2306</v>
      </c>
      <c r="BS258" s="12" t="s">
        <v>2306</v>
      </c>
      <c r="BT258" s="12" t="s">
        <v>2306</v>
      </c>
      <c r="BU258" s="12" t="s">
        <v>2306</v>
      </c>
      <c r="BV258" s="12" t="s">
        <v>2306</v>
      </c>
      <c r="BW258" s="12" t="s">
        <v>2306</v>
      </c>
      <c r="BX258" s="12" t="s">
        <v>2306</v>
      </c>
      <c r="BY258" s="12" t="s">
        <v>2306</v>
      </c>
      <c r="BZ258" s="12" t="s">
        <v>2306</v>
      </c>
      <c r="CA258" s="12" t="s">
        <v>2306</v>
      </c>
      <c r="CB258" s="12" t="s">
        <v>2306</v>
      </c>
      <c r="CC258" s="12" t="s">
        <v>2306</v>
      </c>
      <c r="CD258" s="12" t="s">
        <v>2306</v>
      </c>
      <c r="CE258" s="12" t="s">
        <v>2306</v>
      </c>
      <c r="CF258" s="12" t="s">
        <v>2306</v>
      </c>
      <c r="CG258" s="12" t="s">
        <v>2306</v>
      </c>
      <c r="CH258" s="12" t="s">
        <v>2306</v>
      </c>
      <c r="CI258" s="12" t="s">
        <v>2306</v>
      </c>
      <c r="CJ258" s="12" t="s">
        <v>2306</v>
      </c>
      <c r="CK258" s="12" t="s">
        <v>2306</v>
      </c>
      <c r="CL258" s="12" t="s">
        <v>2306</v>
      </c>
      <c r="CM258" s="12" t="s">
        <v>2306</v>
      </c>
      <c r="CN258" s="12" t="s">
        <v>2306</v>
      </c>
      <c r="CO258" s="12" t="s">
        <v>2306</v>
      </c>
      <c r="CP258" s="12" t="s">
        <v>2306</v>
      </c>
      <c r="CQ258" s="12" t="s">
        <v>2306</v>
      </c>
      <c r="CR258" s="12" t="s">
        <v>2306</v>
      </c>
      <c r="CS258" s="12" t="s">
        <v>2306</v>
      </c>
      <c r="CT258" s="12" t="s">
        <v>2306</v>
      </c>
      <c r="CU258" s="12" t="s">
        <v>2306</v>
      </c>
      <c r="CV258" s="12" t="s">
        <v>2306</v>
      </c>
      <c r="CW258" s="12" t="s">
        <v>2306</v>
      </c>
      <c r="CX258" s="12" t="s">
        <v>2306</v>
      </c>
      <c r="CY258" s="12" t="s">
        <v>2306</v>
      </c>
      <c r="CZ258" s="12" t="s">
        <v>2306</v>
      </c>
      <c r="DA258" s="12" t="s">
        <v>2306</v>
      </c>
      <c r="DB258" s="12" t="s">
        <v>2306</v>
      </c>
      <c r="DC258" s="12" t="s">
        <v>2306</v>
      </c>
      <c r="DD258" s="12" t="s">
        <v>2306</v>
      </c>
      <c r="DE258" s="12" t="s">
        <v>2306</v>
      </c>
      <c r="DF258" s="12" t="s">
        <v>2306</v>
      </c>
      <c r="DG258" s="12" t="s">
        <v>2306</v>
      </c>
      <c r="DH258" s="12" t="s">
        <v>2306</v>
      </c>
      <c r="DI258" s="12" t="s">
        <v>2306</v>
      </c>
      <c r="DJ258" s="17" t="s">
        <v>2306</v>
      </c>
    </row>
    <row r="259" s="1" customFormat="1" ht="15.4" customHeight="1" spans="1:114">
      <c r="A259" s="10" t="s">
        <v>3225</v>
      </c>
      <c r="B259" s="11"/>
      <c r="C259" s="11"/>
      <c r="D259" s="11" t="s">
        <v>3226</v>
      </c>
      <c r="E259" s="9">
        <v>22807882.18</v>
      </c>
      <c r="F259" s="9">
        <v>7729000</v>
      </c>
      <c r="G259" s="9">
        <v>7729000</v>
      </c>
      <c r="H259" s="12" t="s">
        <v>2306</v>
      </c>
      <c r="I259" s="12" t="s">
        <v>2306</v>
      </c>
      <c r="J259" s="12" t="s">
        <v>2306</v>
      </c>
      <c r="K259" s="12" t="s">
        <v>2306</v>
      </c>
      <c r="L259" s="12" t="s">
        <v>2306</v>
      </c>
      <c r="M259" s="12" t="s">
        <v>2306</v>
      </c>
      <c r="N259" s="12" t="s">
        <v>2306</v>
      </c>
      <c r="O259" s="12" t="s">
        <v>2306</v>
      </c>
      <c r="P259" s="12" t="s">
        <v>2306</v>
      </c>
      <c r="Q259" s="12" t="s">
        <v>2306</v>
      </c>
      <c r="R259" s="12" t="s">
        <v>2306</v>
      </c>
      <c r="S259" s="12" t="s">
        <v>2306</v>
      </c>
      <c r="T259" s="9">
        <v>5350142.18</v>
      </c>
      <c r="U259" s="9">
        <v>5156942.18</v>
      </c>
      <c r="V259" s="12" t="s">
        <v>2306</v>
      </c>
      <c r="W259" s="12" t="s">
        <v>2306</v>
      </c>
      <c r="X259" s="12" t="s">
        <v>2306</v>
      </c>
      <c r="Y259" s="12" t="s">
        <v>2306</v>
      </c>
      <c r="Z259" s="12" t="s">
        <v>2306</v>
      </c>
      <c r="AA259" s="12" t="s">
        <v>2306</v>
      </c>
      <c r="AB259" s="12" t="s">
        <v>2306</v>
      </c>
      <c r="AC259" s="12" t="s">
        <v>2306</v>
      </c>
      <c r="AD259" s="12" t="s">
        <v>2306</v>
      </c>
      <c r="AE259" s="12" t="s">
        <v>2306</v>
      </c>
      <c r="AF259" s="12" t="s">
        <v>2306</v>
      </c>
      <c r="AG259" s="12" t="s">
        <v>2306</v>
      </c>
      <c r="AH259" s="12" t="s">
        <v>2306</v>
      </c>
      <c r="AI259" s="9">
        <v>193200</v>
      </c>
      <c r="AJ259" s="12" t="s">
        <v>2306</v>
      </c>
      <c r="AK259" s="12" t="s">
        <v>2306</v>
      </c>
      <c r="AL259" s="12" t="s">
        <v>2306</v>
      </c>
      <c r="AM259" s="12" t="s">
        <v>2306</v>
      </c>
      <c r="AN259" s="12" t="s">
        <v>2306</v>
      </c>
      <c r="AO259" s="12" t="s">
        <v>2306</v>
      </c>
      <c r="AP259" s="12" t="s">
        <v>2306</v>
      </c>
      <c r="AQ259" s="12" t="s">
        <v>2306</v>
      </c>
      <c r="AR259" s="12" t="s">
        <v>2306</v>
      </c>
      <c r="AS259" s="12" t="s">
        <v>2306</v>
      </c>
      <c r="AT259" s="12" t="s">
        <v>2306</v>
      </c>
      <c r="AU259" s="12" t="s">
        <v>2306</v>
      </c>
      <c r="AV259" s="9">
        <v>9278740</v>
      </c>
      <c r="AW259" s="12" t="s">
        <v>2306</v>
      </c>
      <c r="AX259" s="12" t="s">
        <v>2306</v>
      </c>
      <c r="AY259" s="12" t="s">
        <v>2306</v>
      </c>
      <c r="AZ259" s="12" t="s">
        <v>2306</v>
      </c>
      <c r="BA259" s="9">
        <v>9278740</v>
      </c>
      <c r="BB259" s="12" t="s">
        <v>2306</v>
      </c>
      <c r="BC259" s="12" t="s">
        <v>2306</v>
      </c>
      <c r="BD259" s="12" t="s">
        <v>2306</v>
      </c>
      <c r="BE259" s="12" t="s">
        <v>2306</v>
      </c>
      <c r="BF259" s="12" t="s">
        <v>2306</v>
      </c>
      <c r="BG259" s="12" t="s">
        <v>2306</v>
      </c>
      <c r="BH259" s="12" t="s">
        <v>2306</v>
      </c>
      <c r="BI259" s="12" t="s">
        <v>2306</v>
      </c>
      <c r="BJ259" s="12" t="s">
        <v>2306</v>
      </c>
      <c r="BK259" s="12" t="s">
        <v>2306</v>
      </c>
      <c r="BL259" s="12" t="s">
        <v>2306</v>
      </c>
      <c r="BM259" s="12" t="s">
        <v>2306</v>
      </c>
      <c r="BN259" s="12" t="s">
        <v>2306</v>
      </c>
      <c r="BO259" s="12" t="s">
        <v>2306</v>
      </c>
      <c r="BP259" s="12" t="s">
        <v>2306</v>
      </c>
      <c r="BQ259" s="12" t="s">
        <v>2306</v>
      </c>
      <c r="BR259" s="12" t="s">
        <v>2306</v>
      </c>
      <c r="BS259" s="12" t="s">
        <v>2306</v>
      </c>
      <c r="BT259" s="12" t="s">
        <v>2306</v>
      </c>
      <c r="BU259" s="12" t="s">
        <v>2306</v>
      </c>
      <c r="BV259" s="12" t="s">
        <v>2306</v>
      </c>
      <c r="BW259" s="12" t="s">
        <v>2306</v>
      </c>
      <c r="BX259" s="12" t="s">
        <v>2306</v>
      </c>
      <c r="BY259" s="12" t="s">
        <v>2306</v>
      </c>
      <c r="BZ259" s="12" t="s">
        <v>2306</v>
      </c>
      <c r="CA259" s="9">
        <v>450000</v>
      </c>
      <c r="CB259" s="12" t="s">
        <v>2306</v>
      </c>
      <c r="CC259" s="12" t="s">
        <v>2306</v>
      </c>
      <c r="CD259" s="9">
        <v>450000</v>
      </c>
      <c r="CE259" s="12" t="s">
        <v>2306</v>
      </c>
      <c r="CF259" s="12" t="s">
        <v>2306</v>
      </c>
      <c r="CG259" s="12" t="s">
        <v>2306</v>
      </c>
      <c r="CH259" s="12" t="s">
        <v>2306</v>
      </c>
      <c r="CI259" s="12" t="s">
        <v>2306</v>
      </c>
      <c r="CJ259" s="12" t="s">
        <v>2306</v>
      </c>
      <c r="CK259" s="12" t="s">
        <v>2306</v>
      </c>
      <c r="CL259" s="12" t="s">
        <v>2306</v>
      </c>
      <c r="CM259" s="12" t="s">
        <v>2306</v>
      </c>
      <c r="CN259" s="12" t="s">
        <v>2306</v>
      </c>
      <c r="CO259" s="12" t="s">
        <v>2306</v>
      </c>
      <c r="CP259" s="12" t="s">
        <v>2306</v>
      </c>
      <c r="CQ259" s="12" t="s">
        <v>2306</v>
      </c>
      <c r="CR259" s="12" t="s">
        <v>2306</v>
      </c>
      <c r="CS259" s="12" t="s">
        <v>2306</v>
      </c>
      <c r="CT259" s="12" t="s">
        <v>2306</v>
      </c>
      <c r="CU259" s="12" t="s">
        <v>2306</v>
      </c>
      <c r="CV259" s="12" t="s">
        <v>2306</v>
      </c>
      <c r="CW259" s="12" t="s">
        <v>2306</v>
      </c>
      <c r="CX259" s="12" t="s">
        <v>2306</v>
      </c>
      <c r="CY259" s="12" t="s">
        <v>2306</v>
      </c>
      <c r="CZ259" s="12" t="s">
        <v>2306</v>
      </c>
      <c r="DA259" s="12" t="s">
        <v>2306</v>
      </c>
      <c r="DB259" s="12" t="s">
        <v>2306</v>
      </c>
      <c r="DC259" s="12" t="s">
        <v>2306</v>
      </c>
      <c r="DD259" s="12" t="s">
        <v>2306</v>
      </c>
      <c r="DE259" s="12" t="s">
        <v>2306</v>
      </c>
      <c r="DF259" s="12" t="s">
        <v>2306</v>
      </c>
      <c r="DG259" s="12" t="s">
        <v>2306</v>
      </c>
      <c r="DH259" s="12" t="s">
        <v>2306</v>
      </c>
      <c r="DI259" s="12" t="s">
        <v>2306</v>
      </c>
      <c r="DJ259" s="17" t="s">
        <v>2306</v>
      </c>
    </row>
    <row r="260" s="1" customFormat="1" ht="15.4" customHeight="1" spans="1:114">
      <c r="A260" s="10" t="s">
        <v>3227</v>
      </c>
      <c r="B260" s="11"/>
      <c r="C260" s="11"/>
      <c r="D260" s="11" t="s">
        <v>3228</v>
      </c>
      <c r="E260" s="9">
        <v>13529142.18</v>
      </c>
      <c r="F260" s="9">
        <v>7729000</v>
      </c>
      <c r="G260" s="9">
        <v>7729000</v>
      </c>
      <c r="H260" s="12" t="s">
        <v>2306</v>
      </c>
      <c r="I260" s="12" t="s">
        <v>2306</v>
      </c>
      <c r="J260" s="12" t="s">
        <v>2306</v>
      </c>
      <c r="K260" s="12" t="s">
        <v>2306</v>
      </c>
      <c r="L260" s="12" t="s">
        <v>2306</v>
      </c>
      <c r="M260" s="12" t="s">
        <v>2306</v>
      </c>
      <c r="N260" s="12" t="s">
        <v>2306</v>
      </c>
      <c r="O260" s="12" t="s">
        <v>2306</v>
      </c>
      <c r="P260" s="12" t="s">
        <v>2306</v>
      </c>
      <c r="Q260" s="12" t="s">
        <v>2306</v>
      </c>
      <c r="R260" s="12" t="s">
        <v>2306</v>
      </c>
      <c r="S260" s="12" t="s">
        <v>2306</v>
      </c>
      <c r="T260" s="9">
        <v>5350142.18</v>
      </c>
      <c r="U260" s="9">
        <v>5156942.18</v>
      </c>
      <c r="V260" s="12" t="s">
        <v>2306</v>
      </c>
      <c r="W260" s="12" t="s">
        <v>2306</v>
      </c>
      <c r="X260" s="12" t="s">
        <v>2306</v>
      </c>
      <c r="Y260" s="12" t="s">
        <v>2306</v>
      </c>
      <c r="Z260" s="12" t="s">
        <v>2306</v>
      </c>
      <c r="AA260" s="12" t="s">
        <v>2306</v>
      </c>
      <c r="AB260" s="12" t="s">
        <v>2306</v>
      </c>
      <c r="AC260" s="12" t="s">
        <v>2306</v>
      </c>
      <c r="AD260" s="12" t="s">
        <v>2306</v>
      </c>
      <c r="AE260" s="12" t="s">
        <v>2306</v>
      </c>
      <c r="AF260" s="12" t="s">
        <v>2306</v>
      </c>
      <c r="AG260" s="12" t="s">
        <v>2306</v>
      </c>
      <c r="AH260" s="12" t="s">
        <v>2306</v>
      </c>
      <c r="AI260" s="9">
        <v>193200</v>
      </c>
      <c r="AJ260" s="12" t="s">
        <v>2306</v>
      </c>
      <c r="AK260" s="12" t="s">
        <v>2306</v>
      </c>
      <c r="AL260" s="12" t="s">
        <v>2306</v>
      </c>
      <c r="AM260" s="12" t="s">
        <v>2306</v>
      </c>
      <c r="AN260" s="12" t="s">
        <v>2306</v>
      </c>
      <c r="AO260" s="12" t="s">
        <v>2306</v>
      </c>
      <c r="AP260" s="12" t="s">
        <v>2306</v>
      </c>
      <c r="AQ260" s="12" t="s">
        <v>2306</v>
      </c>
      <c r="AR260" s="12" t="s">
        <v>2306</v>
      </c>
      <c r="AS260" s="12" t="s">
        <v>2306</v>
      </c>
      <c r="AT260" s="12" t="s">
        <v>2306</v>
      </c>
      <c r="AU260" s="12" t="s">
        <v>2306</v>
      </c>
      <c r="AV260" s="12" t="s">
        <v>2306</v>
      </c>
      <c r="AW260" s="12" t="s">
        <v>2306</v>
      </c>
      <c r="AX260" s="12" t="s">
        <v>2306</v>
      </c>
      <c r="AY260" s="12" t="s">
        <v>2306</v>
      </c>
      <c r="AZ260" s="12" t="s">
        <v>2306</v>
      </c>
      <c r="BA260" s="12" t="s">
        <v>2306</v>
      </c>
      <c r="BB260" s="12" t="s">
        <v>2306</v>
      </c>
      <c r="BC260" s="12" t="s">
        <v>2306</v>
      </c>
      <c r="BD260" s="12" t="s">
        <v>2306</v>
      </c>
      <c r="BE260" s="12" t="s">
        <v>2306</v>
      </c>
      <c r="BF260" s="12" t="s">
        <v>2306</v>
      </c>
      <c r="BG260" s="12" t="s">
        <v>2306</v>
      </c>
      <c r="BH260" s="12" t="s">
        <v>2306</v>
      </c>
      <c r="BI260" s="12" t="s">
        <v>2306</v>
      </c>
      <c r="BJ260" s="12" t="s">
        <v>2306</v>
      </c>
      <c r="BK260" s="12" t="s">
        <v>2306</v>
      </c>
      <c r="BL260" s="12" t="s">
        <v>2306</v>
      </c>
      <c r="BM260" s="12" t="s">
        <v>2306</v>
      </c>
      <c r="BN260" s="12" t="s">
        <v>2306</v>
      </c>
      <c r="BO260" s="12" t="s">
        <v>2306</v>
      </c>
      <c r="BP260" s="12" t="s">
        <v>2306</v>
      </c>
      <c r="BQ260" s="12" t="s">
        <v>2306</v>
      </c>
      <c r="BR260" s="12" t="s">
        <v>2306</v>
      </c>
      <c r="BS260" s="12" t="s">
        <v>2306</v>
      </c>
      <c r="BT260" s="12" t="s">
        <v>2306</v>
      </c>
      <c r="BU260" s="12" t="s">
        <v>2306</v>
      </c>
      <c r="BV260" s="12" t="s">
        <v>2306</v>
      </c>
      <c r="BW260" s="12" t="s">
        <v>2306</v>
      </c>
      <c r="BX260" s="12" t="s">
        <v>2306</v>
      </c>
      <c r="BY260" s="12" t="s">
        <v>2306</v>
      </c>
      <c r="BZ260" s="12" t="s">
        <v>2306</v>
      </c>
      <c r="CA260" s="9">
        <v>450000</v>
      </c>
      <c r="CB260" s="12" t="s">
        <v>2306</v>
      </c>
      <c r="CC260" s="12" t="s">
        <v>2306</v>
      </c>
      <c r="CD260" s="9">
        <v>450000</v>
      </c>
      <c r="CE260" s="12" t="s">
        <v>2306</v>
      </c>
      <c r="CF260" s="12" t="s">
        <v>2306</v>
      </c>
      <c r="CG260" s="12" t="s">
        <v>2306</v>
      </c>
      <c r="CH260" s="12" t="s">
        <v>2306</v>
      </c>
      <c r="CI260" s="12" t="s">
        <v>2306</v>
      </c>
      <c r="CJ260" s="12" t="s">
        <v>2306</v>
      </c>
      <c r="CK260" s="12" t="s">
        <v>2306</v>
      </c>
      <c r="CL260" s="12" t="s">
        <v>2306</v>
      </c>
      <c r="CM260" s="12" t="s">
        <v>2306</v>
      </c>
      <c r="CN260" s="12" t="s">
        <v>2306</v>
      </c>
      <c r="CO260" s="12" t="s">
        <v>2306</v>
      </c>
      <c r="CP260" s="12" t="s">
        <v>2306</v>
      </c>
      <c r="CQ260" s="12" t="s">
        <v>2306</v>
      </c>
      <c r="CR260" s="12" t="s">
        <v>2306</v>
      </c>
      <c r="CS260" s="12" t="s">
        <v>2306</v>
      </c>
      <c r="CT260" s="12" t="s">
        <v>2306</v>
      </c>
      <c r="CU260" s="12" t="s">
        <v>2306</v>
      </c>
      <c r="CV260" s="12" t="s">
        <v>2306</v>
      </c>
      <c r="CW260" s="12" t="s">
        <v>2306</v>
      </c>
      <c r="CX260" s="12" t="s">
        <v>2306</v>
      </c>
      <c r="CY260" s="12" t="s">
        <v>2306</v>
      </c>
      <c r="CZ260" s="12" t="s">
        <v>2306</v>
      </c>
      <c r="DA260" s="12" t="s">
        <v>2306</v>
      </c>
      <c r="DB260" s="12" t="s">
        <v>2306</v>
      </c>
      <c r="DC260" s="12" t="s">
        <v>2306</v>
      </c>
      <c r="DD260" s="12" t="s">
        <v>2306</v>
      </c>
      <c r="DE260" s="12" t="s">
        <v>2306</v>
      </c>
      <c r="DF260" s="12" t="s">
        <v>2306</v>
      </c>
      <c r="DG260" s="12" t="s">
        <v>2306</v>
      </c>
      <c r="DH260" s="12" t="s">
        <v>2306</v>
      </c>
      <c r="DI260" s="12" t="s">
        <v>2306</v>
      </c>
      <c r="DJ260" s="17" t="s">
        <v>2306</v>
      </c>
    </row>
    <row r="261" s="1" customFormat="1" ht="15.4" customHeight="1" spans="1:114">
      <c r="A261" s="10" t="s">
        <v>3229</v>
      </c>
      <c r="B261" s="11"/>
      <c r="C261" s="11"/>
      <c r="D261" s="11" t="s">
        <v>3230</v>
      </c>
      <c r="E261" s="9">
        <v>9278740</v>
      </c>
      <c r="F261" s="12" t="s">
        <v>2306</v>
      </c>
      <c r="G261" s="12" t="s">
        <v>2306</v>
      </c>
      <c r="H261" s="12" t="s">
        <v>2306</v>
      </c>
      <c r="I261" s="12" t="s">
        <v>2306</v>
      </c>
      <c r="J261" s="12" t="s">
        <v>2306</v>
      </c>
      <c r="K261" s="12" t="s">
        <v>2306</v>
      </c>
      <c r="L261" s="12" t="s">
        <v>2306</v>
      </c>
      <c r="M261" s="12" t="s">
        <v>2306</v>
      </c>
      <c r="N261" s="12" t="s">
        <v>2306</v>
      </c>
      <c r="O261" s="12" t="s">
        <v>2306</v>
      </c>
      <c r="P261" s="12" t="s">
        <v>2306</v>
      </c>
      <c r="Q261" s="12" t="s">
        <v>2306</v>
      </c>
      <c r="R261" s="12" t="s">
        <v>2306</v>
      </c>
      <c r="S261" s="12" t="s">
        <v>2306</v>
      </c>
      <c r="T261" s="12" t="s">
        <v>2306</v>
      </c>
      <c r="U261" s="12" t="s">
        <v>2306</v>
      </c>
      <c r="V261" s="12" t="s">
        <v>2306</v>
      </c>
      <c r="W261" s="12" t="s">
        <v>2306</v>
      </c>
      <c r="X261" s="12" t="s">
        <v>2306</v>
      </c>
      <c r="Y261" s="12" t="s">
        <v>2306</v>
      </c>
      <c r="Z261" s="12" t="s">
        <v>2306</v>
      </c>
      <c r="AA261" s="12" t="s">
        <v>2306</v>
      </c>
      <c r="AB261" s="12" t="s">
        <v>2306</v>
      </c>
      <c r="AC261" s="12" t="s">
        <v>2306</v>
      </c>
      <c r="AD261" s="12" t="s">
        <v>2306</v>
      </c>
      <c r="AE261" s="12" t="s">
        <v>2306</v>
      </c>
      <c r="AF261" s="12" t="s">
        <v>2306</v>
      </c>
      <c r="AG261" s="12" t="s">
        <v>2306</v>
      </c>
      <c r="AH261" s="12" t="s">
        <v>2306</v>
      </c>
      <c r="AI261" s="12" t="s">
        <v>2306</v>
      </c>
      <c r="AJ261" s="12" t="s">
        <v>2306</v>
      </c>
      <c r="AK261" s="12" t="s">
        <v>2306</v>
      </c>
      <c r="AL261" s="12" t="s">
        <v>2306</v>
      </c>
      <c r="AM261" s="12" t="s">
        <v>2306</v>
      </c>
      <c r="AN261" s="12" t="s">
        <v>2306</v>
      </c>
      <c r="AO261" s="12" t="s">
        <v>2306</v>
      </c>
      <c r="AP261" s="12" t="s">
        <v>2306</v>
      </c>
      <c r="AQ261" s="12" t="s">
        <v>2306</v>
      </c>
      <c r="AR261" s="12" t="s">
        <v>2306</v>
      </c>
      <c r="AS261" s="12" t="s">
        <v>2306</v>
      </c>
      <c r="AT261" s="12" t="s">
        <v>2306</v>
      </c>
      <c r="AU261" s="12" t="s">
        <v>2306</v>
      </c>
      <c r="AV261" s="9">
        <v>9278740</v>
      </c>
      <c r="AW261" s="12" t="s">
        <v>2306</v>
      </c>
      <c r="AX261" s="12" t="s">
        <v>2306</v>
      </c>
      <c r="AY261" s="12" t="s">
        <v>2306</v>
      </c>
      <c r="AZ261" s="12" t="s">
        <v>2306</v>
      </c>
      <c r="BA261" s="9">
        <v>9278740</v>
      </c>
      <c r="BB261" s="12" t="s">
        <v>2306</v>
      </c>
      <c r="BC261" s="12" t="s">
        <v>2306</v>
      </c>
      <c r="BD261" s="12" t="s">
        <v>2306</v>
      </c>
      <c r="BE261" s="12" t="s">
        <v>2306</v>
      </c>
      <c r="BF261" s="12" t="s">
        <v>2306</v>
      </c>
      <c r="BG261" s="12" t="s">
        <v>2306</v>
      </c>
      <c r="BH261" s="12" t="s">
        <v>2306</v>
      </c>
      <c r="BI261" s="12" t="s">
        <v>2306</v>
      </c>
      <c r="BJ261" s="12" t="s">
        <v>2306</v>
      </c>
      <c r="BK261" s="12" t="s">
        <v>2306</v>
      </c>
      <c r="BL261" s="12" t="s">
        <v>2306</v>
      </c>
      <c r="BM261" s="12" t="s">
        <v>2306</v>
      </c>
      <c r="BN261" s="12" t="s">
        <v>2306</v>
      </c>
      <c r="BO261" s="12" t="s">
        <v>2306</v>
      </c>
      <c r="BP261" s="12" t="s">
        <v>2306</v>
      </c>
      <c r="BQ261" s="12" t="s">
        <v>2306</v>
      </c>
      <c r="BR261" s="12" t="s">
        <v>2306</v>
      </c>
      <c r="BS261" s="12" t="s">
        <v>2306</v>
      </c>
      <c r="BT261" s="12" t="s">
        <v>2306</v>
      </c>
      <c r="BU261" s="12" t="s">
        <v>2306</v>
      </c>
      <c r="BV261" s="12" t="s">
        <v>2306</v>
      </c>
      <c r="BW261" s="12" t="s">
        <v>2306</v>
      </c>
      <c r="BX261" s="12" t="s">
        <v>2306</v>
      </c>
      <c r="BY261" s="12" t="s">
        <v>2306</v>
      </c>
      <c r="BZ261" s="12" t="s">
        <v>2306</v>
      </c>
      <c r="CA261" s="12" t="s">
        <v>2306</v>
      </c>
      <c r="CB261" s="12" t="s">
        <v>2306</v>
      </c>
      <c r="CC261" s="12" t="s">
        <v>2306</v>
      </c>
      <c r="CD261" s="12" t="s">
        <v>2306</v>
      </c>
      <c r="CE261" s="12" t="s">
        <v>2306</v>
      </c>
      <c r="CF261" s="12" t="s">
        <v>2306</v>
      </c>
      <c r="CG261" s="12" t="s">
        <v>2306</v>
      </c>
      <c r="CH261" s="12" t="s">
        <v>2306</v>
      </c>
      <c r="CI261" s="12" t="s">
        <v>2306</v>
      </c>
      <c r="CJ261" s="12" t="s">
        <v>2306</v>
      </c>
      <c r="CK261" s="12" t="s">
        <v>2306</v>
      </c>
      <c r="CL261" s="12" t="s">
        <v>2306</v>
      </c>
      <c r="CM261" s="12" t="s">
        <v>2306</v>
      </c>
      <c r="CN261" s="12" t="s">
        <v>2306</v>
      </c>
      <c r="CO261" s="12" t="s">
        <v>2306</v>
      </c>
      <c r="CP261" s="12" t="s">
        <v>2306</v>
      </c>
      <c r="CQ261" s="12" t="s">
        <v>2306</v>
      </c>
      <c r="CR261" s="12" t="s">
        <v>2306</v>
      </c>
      <c r="CS261" s="12" t="s">
        <v>2306</v>
      </c>
      <c r="CT261" s="12" t="s">
        <v>2306</v>
      </c>
      <c r="CU261" s="12" t="s">
        <v>2306</v>
      </c>
      <c r="CV261" s="12" t="s">
        <v>2306</v>
      </c>
      <c r="CW261" s="12" t="s">
        <v>2306</v>
      </c>
      <c r="CX261" s="12" t="s">
        <v>2306</v>
      </c>
      <c r="CY261" s="12" t="s">
        <v>2306</v>
      </c>
      <c r="CZ261" s="12" t="s">
        <v>2306</v>
      </c>
      <c r="DA261" s="12" t="s">
        <v>2306</v>
      </c>
      <c r="DB261" s="12" t="s">
        <v>2306</v>
      </c>
      <c r="DC261" s="12" t="s">
        <v>2306</v>
      </c>
      <c r="DD261" s="12" t="s">
        <v>2306</v>
      </c>
      <c r="DE261" s="12" t="s">
        <v>2306</v>
      </c>
      <c r="DF261" s="12" t="s">
        <v>2306</v>
      </c>
      <c r="DG261" s="12" t="s">
        <v>2306</v>
      </c>
      <c r="DH261" s="12" t="s">
        <v>2306</v>
      </c>
      <c r="DI261" s="12" t="s">
        <v>2306</v>
      </c>
      <c r="DJ261" s="17" t="s">
        <v>2306</v>
      </c>
    </row>
    <row r="262" s="1" customFormat="1" ht="15.4" customHeight="1" spans="1:114">
      <c r="A262" s="10" t="s">
        <v>3231</v>
      </c>
      <c r="B262" s="11"/>
      <c r="C262" s="11"/>
      <c r="D262" s="11" t="s">
        <v>3232</v>
      </c>
      <c r="E262" s="9">
        <v>155313764.24</v>
      </c>
      <c r="F262" s="9">
        <v>19949403.48</v>
      </c>
      <c r="G262" s="9">
        <v>6818816.7</v>
      </c>
      <c r="H262" s="9">
        <v>1412354.51</v>
      </c>
      <c r="I262" s="12" t="s">
        <v>2306</v>
      </c>
      <c r="J262" s="12" t="s">
        <v>2306</v>
      </c>
      <c r="K262" s="9">
        <v>3396051.27</v>
      </c>
      <c r="L262" s="9">
        <v>2418248.99</v>
      </c>
      <c r="M262" s="9">
        <v>614234.72</v>
      </c>
      <c r="N262" s="9">
        <v>1096642.4</v>
      </c>
      <c r="O262" s="12" t="s">
        <v>2306</v>
      </c>
      <c r="P262" s="9">
        <v>128101.77</v>
      </c>
      <c r="Q262" s="9">
        <v>2102315.12</v>
      </c>
      <c r="R262" s="12" t="s">
        <v>2306</v>
      </c>
      <c r="S262" s="9">
        <v>1962638</v>
      </c>
      <c r="T262" s="9">
        <v>126054687.41</v>
      </c>
      <c r="U262" s="9">
        <v>1549862.55</v>
      </c>
      <c r="V262" s="9">
        <v>722373</v>
      </c>
      <c r="W262" s="9">
        <v>18250</v>
      </c>
      <c r="X262" s="12" t="s">
        <v>2306</v>
      </c>
      <c r="Y262" s="9">
        <v>16681.98</v>
      </c>
      <c r="Z262" s="9">
        <v>156577.85</v>
      </c>
      <c r="AA262" s="9">
        <v>33689.02</v>
      </c>
      <c r="AB262" s="12" t="s">
        <v>2306</v>
      </c>
      <c r="AC262" s="12" t="s">
        <v>2306</v>
      </c>
      <c r="AD262" s="9">
        <v>482640.8</v>
      </c>
      <c r="AE262" s="12" t="s">
        <v>2306</v>
      </c>
      <c r="AF262" s="9">
        <v>169648.38</v>
      </c>
      <c r="AG262" s="9">
        <v>3017984</v>
      </c>
      <c r="AH262" s="9">
        <v>635</v>
      </c>
      <c r="AI262" s="9">
        <v>341213.5</v>
      </c>
      <c r="AJ262" s="9">
        <v>157944</v>
      </c>
      <c r="AK262" s="9">
        <v>16575111.3</v>
      </c>
      <c r="AL262" s="12" t="s">
        <v>2306</v>
      </c>
      <c r="AM262" s="12" t="s">
        <v>2306</v>
      </c>
      <c r="AN262" s="9">
        <v>2525354.6</v>
      </c>
      <c r="AO262" s="9">
        <v>97638055</v>
      </c>
      <c r="AP262" s="9">
        <v>49024.08</v>
      </c>
      <c r="AQ262" s="9">
        <v>33278.06</v>
      </c>
      <c r="AR262" s="9">
        <v>240169.69</v>
      </c>
      <c r="AS262" s="9">
        <v>925553</v>
      </c>
      <c r="AT262" s="12" t="s">
        <v>2306</v>
      </c>
      <c r="AU262" s="9">
        <v>1400641.6</v>
      </c>
      <c r="AV262" s="9">
        <v>431052</v>
      </c>
      <c r="AW262" s="9">
        <v>1548</v>
      </c>
      <c r="AX262" s="9">
        <v>213656</v>
      </c>
      <c r="AY262" s="12" t="s">
        <v>2306</v>
      </c>
      <c r="AZ262" s="9">
        <v>60676</v>
      </c>
      <c r="BA262" s="9">
        <v>155172</v>
      </c>
      <c r="BB262" s="12" t="s">
        <v>2306</v>
      </c>
      <c r="BC262" s="12" t="s">
        <v>2306</v>
      </c>
      <c r="BD262" s="12" t="s">
        <v>2306</v>
      </c>
      <c r="BE262" s="12" t="s">
        <v>2306</v>
      </c>
      <c r="BF262" s="12" t="s">
        <v>2306</v>
      </c>
      <c r="BG262" s="12" t="s">
        <v>2306</v>
      </c>
      <c r="BH262" s="12" t="s">
        <v>2306</v>
      </c>
      <c r="BI262" s="12" t="s">
        <v>2306</v>
      </c>
      <c r="BJ262" s="12" t="s">
        <v>2306</v>
      </c>
      <c r="BK262" s="12" t="s">
        <v>2306</v>
      </c>
      <c r="BL262" s="12" t="s">
        <v>2306</v>
      </c>
      <c r="BM262" s="12" t="s">
        <v>2306</v>
      </c>
      <c r="BN262" s="12" t="s">
        <v>2306</v>
      </c>
      <c r="BO262" s="12" t="s">
        <v>2306</v>
      </c>
      <c r="BP262" s="12" t="s">
        <v>2306</v>
      </c>
      <c r="BQ262" s="12" t="s">
        <v>2306</v>
      </c>
      <c r="BR262" s="12" t="s">
        <v>2306</v>
      </c>
      <c r="BS262" s="12" t="s">
        <v>2306</v>
      </c>
      <c r="BT262" s="12" t="s">
        <v>2306</v>
      </c>
      <c r="BU262" s="12" t="s">
        <v>2306</v>
      </c>
      <c r="BV262" s="12" t="s">
        <v>2306</v>
      </c>
      <c r="BW262" s="12" t="s">
        <v>2306</v>
      </c>
      <c r="BX262" s="12" t="s">
        <v>2306</v>
      </c>
      <c r="BY262" s="12" t="s">
        <v>2306</v>
      </c>
      <c r="BZ262" s="12" t="s">
        <v>2306</v>
      </c>
      <c r="CA262" s="9">
        <v>8515093.35</v>
      </c>
      <c r="CB262" s="12" t="s">
        <v>2306</v>
      </c>
      <c r="CC262" s="9">
        <v>430995.35</v>
      </c>
      <c r="CD262" s="9">
        <v>7829658</v>
      </c>
      <c r="CE262" s="12" t="s">
        <v>2306</v>
      </c>
      <c r="CF262" s="12" t="s">
        <v>2306</v>
      </c>
      <c r="CG262" s="9">
        <v>174440</v>
      </c>
      <c r="CH262" s="12" t="s">
        <v>2306</v>
      </c>
      <c r="CI262" s="12" t="s">
        <v>2306</v>
      </c>
      <c r="CJ262" s="12" t="s">
        <v>2306</v>
      </c>
      <c r="CK262" s="12" t="s">
        <v>2306</v>
      </c>
      <c r="CL262" s="9">
        <v>80000</v>
      </c>
      <c r="CM262" s="12" t="s">
        <v>2306</v>
      </c>
      <c r="CN262" s="12" t="s">
        <v>2306</v>
      </c>
      <c r="CO262" s="12" t="s">
        <v>2306</v>
      </c>
      <c r="CP262" s="12" t="s">
        <v>2306</v>
      </c>
      <c r="CQ262" s="12" t="s">
        <v>2306</v>
      </c>
      <c r="CR262" s="12" t="s">
        <v>2306</v>
      </c>
      <c r="CS262" s="12" t="s">
        <v>2306</v>
      </c>
      <c r="CT262" s="12" t="s">
        <v>2306</v>
      </c>
      <c r="CU262" s="9">
        <v>363528</v>
      </c>
      <c r="CV262" s="12" t="s">
        <v>2306</v>
      </c>
      <c r="CW262" s="12" t="s">
        <v>2306</v>
      </c>
      <c r="CX262" s="9">
        <v>363528</v>
      </c>
      <c r="CY262" s="12" t="s">
        <v>2306</v>
      </c>
      <c r="CZ262" s="12" t="s">
        <v>2306</v>
      </c>
      <c r="DA262" s="12" t="s">
        <v>2306</v>
      </c>
      <c r="DB262" s="12" t="s">
        <v>2306</v>
      </c>
      <c r="DC262" s="12" t="s">
        <v>2306</v>
      </c>
      <c r="DD262" s="12" t="s">
        <v>2306</v>
      </c>
      <c r="DE262" s="12" t="s">
        <v>2306</v>
      </c>
      <c r="DF262" s="12" t="s">
        <v>2306</v>
      </c>
      <c r="DG262" s="12" t="s">
        <v>2306</v>
      </c>
      <c r="DH262" s="12" t="s">
        <v>2306</v>
      </c>
      <c r="DI262" s="12" t="s">
        <v>2306</v>
      </c>
      <c r="DJ262" s="17" t="s">
        <v>2306</v>
      </c>
    </row>
    <row r="263" s="1" customFormat="1" ht="15.4" customHeight="1" spans="1:114">
      <c r="A263" s="10" t="s">
        <v>3233</v>
      </c>
      <c r="B263" s="11"/>
      <c r="C263" s="11"/>
      <c r="D263" s="11" t="s">
        <v>3234</v>
      </c>
      <c r="E263" s="9">
        <v>14389905.15</v>
      </c>
      <c r="F263" s="9">
        <v>14114025.15</v>
      </c>
      <c r="G263" s="9">
        <v>2974165.5</v>
      </c>
      <c r="H263" s="9">
        <v>764867</v>
      </c>
      <c r="I263" s="12" t="s">
        <v>2306</v>
      </c>
      <c r="J263" s="12" t="s">
        <v>2306</v>
      </c>
      <c r="K263" s="9">
        <v>3032650.27</v>
      </c>
      <c r="L263" s="9">
        <v>1913018.92</v>
      </c>
      <c r="M263" s="9">
        <v>614234.72</v>
      </c>
      <c r="N263" s="9">
        <v>885218</v>
      </c>
      <c r="O263" s="12" t="s">
        <v>2306</v>
      </c>
      <c r="P263" s="9">
        <v>111706.74</v>
      </c>
      <c r="Q263" s="9">
        <v>1855526</v>
      </c>
      <c r="R263" s="12" t="s">
        <v>2306</v>
      </c>
      <c r="S263" s="9">
        <v>1962638</v>
      </c>
      <c r="T263" s="12" t="s">
        <v>2306</v>
      </c>
      <c r="U263" s="12" t="s">
        <v>2306</v>
      </c>
      <c r="V263" s="12" t="s">
        <v>2306</v>
      </c>
      <c r="W263" s="12" t="s">
        <v>2306</v>
      </c>
      <c r="X263" s="12" t="s">
        <v>2306</v>
      </c>
      <c r="Y263" s="12" t="s">
        <v>2306</v>
      </c>
      <c r="Z263" s="12" t="s">
        <v>2306</v>
      </c>
      <c r="AA263" s="12" t="s">
        <v>2306</v>
      </c>
      <c r="AB263" s="12" t="s">
        <v>2306</v>
      </c>
      <c r="AC263" s="12" t="s">
        <v>2306</v>
      </c>
      <c r="AD263" s="12" t="s">
        <v>2306</v>
      </c>
      <c r="AE263" s="12" t="s">
        <v>2306</v>
      </c>
      <c r="AF263" s="12" t="s">
        <v>2306</v>
      </c>
      <c r="AG263" s="12" t="s">
        <v>2306</v>
      </c>
      <c r="AH263" s="12" t="s">
        <v>2306</v>
      </c>
      <c r="AI263" s="12" t="s">
        <v>2306</v>
      </c>
      <c r="AJ263" s="12" t="s">
        <v>2306</v>
      </c>
      <c r="AK263" s="12" t="s">
        <v>2306</v>
      </c>
      <c r="AL263" s="12" t="s">
        <v>2306</v>
      </c>
      <c r="AM263" s="12" t="s">
        <v>2306</v>
      </c>
      <c r="AN263" s="12" t="s">
        <v>2306</v>
      </c>
      <c r="AO263" s="12" t="s">
        <v>2306</v>
      </c>
      <c r="AP263" s="12" t="s">
        <v>2306</v>
      </c>
      <c r="AQ263" s="12" t="s">
        <v>2306</v>
      </c>
      <c r="AR263" s="12" t="s">
        <v>2306</v>
      </c>
      <c r="AS263" s="12" t="s">
        <v>2306</v>
      </c>
      <c r="AT263" s="12" t="s">
        <v>2306</v>
      </c>
      <c r="AU263" s="12" t="s">
        <v>2306</v>
      </c>
      <c r="AV263" s="9">
        <v>275880</v>
      </c>
      <c r="AW263" s="9">
        <v>1548</v>
      </c>
      <c r="AX263" s="9">
        <v>213656</v>
      </c>
      <c r="AY263" s="12" t="s">
        <v>2306</v>
      </c>
      <c r="AZ263" s="9">
        <v>60676</v>
      </c>
      <c r="BA263" s="12" t="s">
        <v>2306</v>
      </c>
      <c r="BB263" s="12" t="s">
        <v>2306</v>
      </c>
      <c r="BC263" s="12" t="s">
        <v>2306</v>
      </c>
      <c r="BD263" s="12" t="s">
        <v>2306</v>
      </c>
      <c r="BE263" s="12" t="s">
        <v>2306</v>
      </c>
      <c r="BF263" s="12" t="s">
        <v>2306</v>
      </c>
      <c r="BG263" s="12" t="s">
        <v>2306</v>
      </c>
      <c r="BH263" s="12" t="s">
        <v>2306</v>
      </c>
      <c r="BI263" s="12" t="s">
        <v>2306</v>
      </c>
      <c r="BJ263" s="12" t="s">
        <v>2306</v>
      </c>
      <c r="BK263" s="12" t="s">
        <v>2306</v>
      </c>
      <c r="BL263" s="12" t="s">
        <v>2306</v>
      </c>
      <c r="BM263" s="12" t="s">
        <v>2306</v>
      </c>
      <c r="BN263" s="12" t="s">
        <v>2306</v>
      </c>
      <c r="BO263" s="12" t="s">
        <v>2306</v>
      </c>
      <c r="BP263" s="12" t="s">
        <v>2306</v>
      </c>
      <c r="BQ263" s="12" t="s">
        <v>2306</v>
      </c>
      <c r="BR263" s="12" t="s">
        <v>2306</v>
      </c>
      <c r="BS263" s="12" t="s">
        <v>2306</v>
      </c>
      <c r="BT263" s="12" t="s">
        <v>2306</v>
      </c>
      <c r="BU263" s="12" t="s">
        <v>2306</v>
      </c>
      <c r="BV263" s="12" t="s">
        <v>2306</v>
      </c>
      <c r="BW263" s="12" t="s">
        <v>2306</v>
      </c>
      <c r="BX263" s="12" t="s">
        <v>2306</v>
      </c>
      <c r="BY263" s="12" t="s">
        <v>2306</v>
      </c>
      <c r="BZ263" s="12" t="s">
        <v>2306</v>
      </c>
      <c r="CA263" s="12" t="s">
        <v>2306</v>
      </c>
      <c r="CB263" s="12" t="s">
        <v>2306</v>
      </c>
      <c r="CC263" s="12" t="s">
        <v>2306</v>
      </c>
      <c r="CD263" s="12" t="s">
        <v>2306</v>
      </c>
      <c r="CE263" s="12" t="s">
        <v>2306</v>
      </c>
      <c r="CF263" s="12" t="s">
        <v>2306</v>
      </c>
      <c r="CG263" s="12" t="s">
        <v>2306</v>
      </c>
      <c r="CH263" s="12" t="s">
        <v>2306</v>
      </c>
      <c r="CI263" s="12" t="s">
        <v>2306</v>
      </c>
      <c r="CJ263" s="12" t="s">
        <v>2306</v>
      </c>
      <c r="CK263" s="12" t="s">
        <v>2306</v>
      </c>
      <c r="CL263" s="12" t="s">
        <v>2306</v>
      </c>
      <c r="CM263" s="12" t="s">
        <v>2306</v>
      </c>
      <c r="CN263" s="12" t="s">
        <v>2306</v>
      </c>
      <c r="CO263" s="12" t="s">
        <v>2306</v>
      </c>
      <c r="CP263" s="12" t="s">
        <v>2306</v>
      </c>
      <c r="CQ263" s="12" t="s">
        <v>2306</v>
      </c>
      <c r="CR263" s="12" t="s">
        <v>2306</v>
      </c>
      <c r="CS263" s="12" t="s">
        <v>2306</v>
      </c>
      <c r="CT263" s="12" t="s">
        <v>2306</v>
      </c>
      <c r="CU263" s="12" t="s">
        <v>2306</v>
      </c>
      <c r="CV263" s="12" t="s">
        <v>2306</v>
      </c>
      <c r="CW263" s="12" t="s">
        <v>2306</v>
      </c>
      <c r="CX263" s="12" t="s">
        <v>2306</v>
      </c>
      <c r="CY263" s="12" t="s">
        <v>2306</v>
      </c>
      <c r="CZ263" s="12" t="s">
        <v>2306</v>
      </c>
      <c r="DA263" s="12" t="s">
        <v>2306</v>
      </c>
      <c r="DB263" s="12" t="s">
        <v>2306</v>
      </c>
      <c r="DC263" s="12" t="s">
        <v>2306</v>
      </c>
      <c r="DD263" s="12" t="s">
        <v>2306</v>
      </c>
      <c r="DE263" s="12" t="s">
        <v>2306</v>
      </c>
      <c r="DF263" s="12" t="s">
        <v>2306</v>
      </c>
      <c r="DG263" s="12" t="s">
        <v>2306</v>
      </c>
      <c r="DH263" s="12" t="s">
        <v>2306</v>
      </c>
      <c r="DI263" s="12" t="s">
        <v>2306</v>
      </c>
      <c r="DJ263" s="17" t="s">
        <v>2306</v>
      </c>
    </row>
    <row r="264" s="1" customFormat="1" ht="15.4" customHeight="1" spans="1:114">
      <c r="A264" s="10" t="s">
        <v>3235</v>
      </c>
      <c r="B264" s="11"/>
      <c r="C264" s="11"/>
      <c r="D264" s="11" t="s">
        <v>3236</v>
      </c>
      <c r="E264" s="9">
        <v>2499025.92</v>
      </c>
      <c r="F264" s="9">
        <v>2043019.84</v>
      </c>
      <c r="G264" s="9">
        <v>1083155</v>
      </c>
      <c r="H264" s="9">
        <v>175930</v>
      </c>
      <c r="I264" s="12" t="s">
        <v>2306</v>
      </c>
      <c r="J264" s="12" t="s">
        <v>2306</v>
      </c>
      <c r="K264" s="9">
        <v>294347</v>
      </c>
      <c r="L264" s="9">
        <v>222062.63</v>
      </c>
      <c r="M264" s="12" t="s">
        <v>2306</v>
      </c>
      <c r="N264" s="9">
        <v>102758.42</v>
      </c>
      <c r="O264" s="12" t="s">
        <v>2306</v>
      </c>
      <c r="P264" s="9">
        <v>13227.67</v>
      </c>
      <c r="Q264" s="9">
        <v>151539.12</v>
      </c>
      <c r="R264" s="12" t="s">
        <v>2306</v>
      </c>
      <c r="S264" s="12" t="s">
        <v>2306</v>
      </c>
      <c r="T264" s="9">
        <v>453414.08</v>
      </c>
      <c r="U264" s="9">
        <v>230829.2</v>
      </c>
      <c r="V264" s="9">
        <v>18419</v>
      </c>
      <c r="W264" s="12" t="s">
        <v>2306</v>
      </c>
      <c r="X264" s="12" t="s">
        <v>2306</v>
      </c>
      <c r="Y264" s="12" t="s">
        <v>2306</v>
      </c>
      <c r="Z264" s="12" t="s">
        <v>2306</v>
      </c>
      <c r="AA264" s="12" t="s">
        <v>2306</v>
      </c>
      <c r="AB264" s="12" t="s">
        <v>2306</v>
      </c>
      <c r="AC264" s="12" t="s">
        <v>2306</v>
      </c>
      <c r="AD264" s="9">
        <v>15572.8</v>
      </c>
      <c r="AE264" s="12" t="s">
        <v>2306</v>
      </c>
      <c r="AF264" s="12" t="s">
        <v>2306</v>
      </c>
      <c r="AG264" s="12" t="s">
        <v>2306</v>
      </c>
      <c r="AH264" s="12" t="s">
        <v>2306</v>
      </c>
      <c r="AI264" s="9">
        <v>65833</v>
      </c>
      <c r="AJ264" s="9">
        <v>24054</v>
      </c>
      <c r="AK264" s="12" t="s">
        <v>2306</v>
      </c>
      <c r="AL264" s="12" t="s">
        <v>2306</v>
      </c>
      <c r="AM264" s="12" t="s">
        <v>2306</v>
      </c>
      <c r="AN264" s="12" t="s">
        <v>2306</v>
      </c>
      <c r="AO264" s="12" t="s">
        <v>2306</v>
      </c>
      <c r="AP264" s="9">
        <v>30424.08</v>
      </c>
      <c r="AQ264" s="9">
        <v>22818.06</v>
      </c>
      <c r="AR264" s="9">
        <v>45463.94</v>
      </c>
      <c r="AS264" s="12" t="s">
        <v>2306</v>
      </c>
      <c r="AT264" s="12" t="s">
        <v>2306</v>
      </c>
      <c r="AU264" s="12" t="s">
        <v>2306</v>
      </c>
      <c r="AV264" s="9">
        <v>2592</v>
      </c>
      <c r="AW264" s="12" t="s">
        <v>2306</v>
      </c>
      <c r="AX264" s="12" t="s">
        <v>2306</v>
      </c>
      <c r="AY264" s="12" t="s">
        <v>2306</v>
      </c>
      <c r="AZ264" s="12" t="s">
        <v>2306</v>
      </c>
      <c r="BA264" s="9">
        <v>2592</v>
      </c>
      <c r="BB264" s="12" t="s">
        <v>2306</v>
      </c>
      <c r="BC264" s="12" t="s">
        <v>2306</v>
      </c>
      <c r="BD264" s="12" t="s">
        <v>2306</v>
      </c>
      <c r="BE264" s="12" t="s">
        <v>2306</v>
      </c>
      <c r="BF264" s="12" t="s">
        <v>2306</v>
      </c>
      <c r="BG264" s="12" t="s">
        <v>2306</v>
      </c>
      <c r="BH264" s="12" t="s">
        <v>2306</v>
      </c>
      <c r="BI264" s="12" t="s">
        <v>2306</v>
      </c>
      <c r="BJ264" s="12" t="s">
        <v>2306</v>
      </c>
      <c r="BK264" s="12" t="s">
        <v>2306</v>
      </c>
      <c r="BL264" s="12" t="s">
        <v>2306</v>
      </c>
      <c r="BM264" s="12" t="s">
        <v>2306</v>
      </c>
      <c r="BN264" s="12" t="s">
        <v>2306</v>
      </c>
      <c r="BO264" s="12" t="s">
        <v>2306</v>
      </c>
      <c r="BP264" s="12" t="s">
        <v>2306</v>
      </c>
      <c r="BQ264" s="12" t="s">
        <v>2306</v>
      </c>
      <c r="BR264" s="12" t="s">
        <v>2306</v>
      </c>
      <c r="BS264" s="12" t="s">
        <v>2306</v>
      </c>
      <c r="BT264" s="12" t="s">
        <v>2306</v>
      </c>
      <c r="BU264" s="12" t="s">
        <v>2306</v>
      </c>
      <c r="BV264" s="12" t="s">
        <v>2306</v>
      </c>
      <c r="BW264" s="12" t="s">
        <v>2306</v>
      </c>
      <c r="BX264" s="12" t="s">
        <v>2306</v>
      </c>
      <c r="BY264" s="12" t="s">
        <v>2306</v>
      </c>
      <c r="BZ264" s="12" t="s">
        <v>2306</v>
      </c>
      <c r="CA264" s="12" t="s">
        <v>2306</v>
      </c>
      <c r="CB264" s="12" t="s">
        <v>2306</v>
      </c>
      <c r="CC264" s="12" t="s">
        <v>2306</v>
      </c>
      <c r="CD264" s="12" t="s">
        <v>2306</v>
      </c>
      <c r="CE264" s="12" t="s">
        <v>2306</v>
      </c>
      <c r="CF264" s="12" t="s">
        <v>2306</v>
      </c>
      <c r="CG264" s="12" t="s">
        <v>2306</v>
      </c>
      <c r="CH264" s="12" t="s">
        <v>2306</v>
      </c>
      <c r="CI264" s="12" t="s">
        <v>2306</v>
      </c>
      <c r="CJ264" s="12" t="s">
        <v>2306</v>
      </c>
      <c r="CK264" s="12" t="s">
        <v>2306</v>
      </c>
      <c r="CL264" s="12" t="s">
        <v>2306</v>
      </c>
      <c r="CM264" s="12" t="s">
        <v>2306</v>
      </c>
      <c r="CN264" s="12" t="s">
        <v>2306</v>
      </c>
      <c r="CO264" s="12" t="s">
        <v>2306</v>
      </c>
      <c r="CP264" s="12" t="s">
        <v>2306</v>
      </c>
      <c r="CQ264" s="12" t="s">
        <v>2306</v>
      </c>
      <c r="CR264" s="12" t="s">
        <v>2306</v>
      </c>
      <c r="CS264" s="12" t="s">
        <v>2306</v>
      </c>
      <c r="CT264" s="12" t="s">
        <v>2306</v>
      </c>
      <c r="CU264" s="12" t="s">
        <v>2306</v>
      </c>
      <c r="CV264" s="12" t="s">
        <v>2306</v>
      </c>
      <c r="CW264" s="12" t="s">
        <v>2306</v>
      </c>
      <c r="CX264" s="12" t="s">
        <v>2306</v>
      </c>
      <c r="CY264" s="12" t="s">
        <v>2306</v>
      </c>
      <c r="CZ264" s="12" t="s">
        <v>2306</v>
      </c>
      <c r="DA264" s="12" t="s">
        <v>2306</v>
      </c>
      <c r="DB264" s="12" t="s">
        <v>2306</v>
      </c>
      <c r="DC264" s="12" t="s">
        <v>2306</v>
      </c>
      <c r="DD264" s="12" t="s">
        <v>2306</v>
      </c>
      <c r="DE264" s="12" t="s">
        <v>2306</v>
      </c>
      <c r="DF264" s="12" t="s">
        <v>2306</v>
      </c>
      <c r="DG264" s="12" t="s">
        <v>2306</v>
      </c>
      <c r="DH264" s="12" t="s">
        <v>2306</v>
      </c>
      <c r="DI264" s="12" t="s">
        <v>2306</v>
      </c>
      <c r="DJ264" s="17" t="s">
        <v>2306</v>
      </c>
    </row>
    <row r="265" s="1" customFormat="1" ht="15.4" customHeight="1" spans="1:114">
      <c r="A265" s="10" t="s">
        <v>3237</v>
      </c>
      <c r="B265" s="11"/>
      <c r="C265" s="11"/>
      <c r="D265" s="11" t="s">
        <v>3238</v>
      </c>
      <c r="E265" s="9">
        <v>10507583.88</v>
      </c>
      <c r="F265" s="9">
        <v>3258980.09</v>
      </c>
      <c r="G265" s="9">
        <v>2438998.2</v>
      </c>
      <c r="H265" s="9">
        <v>399109.51</v>
      </c>
      <c r="I265" s="12" t="s">
        <v>2306</v>
      </c>
      <c r="J265" s="12" t="s">
        <v>2306</v>
      </c>
      <c r="K265" s="9">
        <v>41096</v>
      </c>
      <c r="L265" s="9">
        <v>237096.88</v>
      </c>
      <c r="M265" s="12" t="s">
        <v>2306</v>
      </c>
      <c r="N265" s="9">
        <v>83994.7</v>
      </c>
      <c r="O265" s="12" t="s">
        <v>2306</v>
      </c>
      <c r="P265" s="12" t="s">
        <v>2306</v>
      </c>
      <c r="Q265" s="9">
        <v>58684.8</v>
      </c>
      <c r="R265" s="12" t="s">
        <v>2306</v>
      </c>
      <c r="S265" s="12" t="s">
        <v>2306</v>
      </c>
      <c r="T265" s="9">
        <v>4900963.79</v>
      </c>
      <c r="U265" s="9">
        <v>52071.4</v>
      </c>
      <c r="V265" s="9">
        <v>41033</v>
      </c>
      <c r="W265" s="12" t="s">
        <v>2306</v>
      </c>
      <c r="X265" s="12" t="s">
        <v>2306</v>
      </c>
      <c r="Y265" s="9">
        <v>993.58</v>
      </c>
      <c r="Z265" s="9">
        <v>41080.91</v>
      </c>
      <c r="AA265" s="9">
        <v>2776</v>
      </c>
      <c r="AB265" s="12" t="s">
        <v>2306</v>
      </c>
      <c r="AC265" s="12" t="s">
        <v>2306</v>
      </c>
      <c r="AD265" s="12" t="s">
        <v>2306</v>
      </c>
      <c r="AE265" s="12" t="s">
        <v>2306</v>
      </c>
      <c r="AF265" s="9">
        <v>2265</v>
      </c>
      <c r="AG265" s="12" t="s">
        <v>2306</v>
      </c>
      <c r="AH265" s="9">
        <v>635</v>
      </c>
      <c r="AI265" s="9">
        <v>133248.5</v>
      </c>
      <c r="AJ265" s="12" t="s">
        <v>2306</v>
      </c>
      <c r="AK265" s="9">
        <v>4580434.8</v>
      </c>
      <c r="AL265" s="12" t="s">
        <v>2306</v>
      </c>
      <c r="AM265" s="12" t="s">
        <v>2306</v>
      </c>
      <c r="AN265" s="9">
        <v>3000</v>
      </c>
      <c r="AO265" s="12" t="s">
        <v>2306</v>
      </c>
      <c r="AP265" s="12" t="s">
        <v>2306</v>
      </c>
      <c r="AQ265" s="12" t="s">
        <v>2306</v>
      </c>
      <c r="AR265" s="12" t="s">
        <v>2306</v>
      </c>
      <c r="AS265" s="9">
        <v>29190</v>
      </c>
      <c r="AT265" s="12" t="s">
        <v>2306</v>
      </c>
      <c r="AU265" s="9">
        <v>14235.6</v>
      </c>
      <c r="AV265" s="9">
        <v>121880</v>
      </c>
      <c r="AW265" s="12" t="s">
        <v>2306</v>
      </c>
      <c r="AX265" s="12" t="s">
        <v>2306</v>
      </c>
      <c r="AY265" s="12" t="s">
        <v>2306</v>
      </c>
      <c r="AZ265" s="12" t="s">
        <v>2306</v>
      </c>
      <c r="BA265" s="9">
        <v>121880</v>
      </c>
      <c r="BB265" s="12" t="s">
        <v>2306</v>
      </c>
      <c r="BC265" s="12" t="s">
        <v>2306</v>
      </c>
      <c r="BD265" s="12" t="s">
        <v>2306</v>
      </c>
      <c r="BE265" s="12" t="s">
        <v>2306</v>
      </c>
      <c r="BF265" s="12" t="s">
        <v>2306</v>
      </c>
      <c r="BG265" s="12" t="s">
        <v>2306</v>
      </c>
      <c r="BH265" s="12" t="s">
        <v>2306</v>
      </c>
      <c r="BI265" s="12" t="s">
        <v>2306</v>
      </c>
      <c r="BJ265" s="12" t="s">
        <v>2306</v>
      </c>
      <c r="BK265" s="12" t="s">
        <v>2306</v>
      </c>
      <c r="BL265" s="12" t="s">
        <v>2306</v>
      </c>
      <c r="BM265" s="12" t="s">
        <v>2306</v>
      </c>
      <c r="BN265" s="12" t="s">
        <v>2306</v>
      </c>
      <c r="BO265" s="12" t="s">
        <v>2306</v>
      </c>
      <c r="BP265" s="12" t="s">
        <v>2306</v>
      </c>
      <c r="BQ265" s="12" t="s">
        <v>2306</v>
      </c>
      <c r="BR265" s="12" t="s">
        <v>2306</v>
      </c>
      <c r="BS265" s="12" t="s">
        <v>2306</v>
      </c>
      <c r="BT265" s="12" t="s">
        <v>2306</v>
      </c>
      <c r="BU265" s="12" t="s">
        <v>2306</v>
      </c>
      <c r="BV265" s="12" t="s">
        <v>2306</v>
      </c>
      <c r="BW265" s="12" t="s">
        <v>2306</v>
      </c>
      <c r="BX265" s="12" t="s">
        <v>2306</v>
      </c>
      <c r="BY265" s="12" t="s">
        <v>2306</v>
      </c>
      <c r="BZ265" s="12" t="s">
        <v>2306</v>
      </c>
      <c r="CA265" s="9">
        <v>2225760</v>
      </c>
      <c r="CB265" s="12" t="s">
        <v>2306</v>
      </c>
      <c r="CC265" s="12" t="s">
        <v>2306</v>
      </c>
      <c r="CD265" s="9">
        <v>2067760</v>
      </c>
      <c r="CE265" s="12" t="s">
        <v>2306</v>
      </c>
      <c r="CF265" s="12" t="s">
        <v>2306</v>
      </c>
      <c r="CG265" s="9">
        <v>158000</v>
      </c>
      <c r="CH265" s="12" t="s">
        <v>2306</v>
      </c>
      <c r="CI265" s="12" t="s">
        <v>2306</v>
      </c>
      <c r="CJ265" s="12" t="s">
        <v>2306</v>
      </c>
      <c r="CK265" s="12" t="s">
        <v>2306</v>
      </c>
      <c r="CL265" s="12" t="s">
        <v>2306</v>
      </c>
      <c r="CM265" s="12" t="s">
        <v>2306</v>
      </c>
      <c r="CN265" s="12" t="s">
        <v>2306</v>
      </c>
      <c r="CO265" s="12" t="s">
        <v>2306</v>
      </c>
      <c r="CP265" s="12" t="s">
        <v>2306</v>
      </c>
      <c r="CQ265" s="12" t="s">
        <v>2306</v>
      </c>
      <c r="CR265" s="12" t="s">
        <v>2306</v>
      </c>
      <c r="CS265" s="12" t="s">
        <v>2306</v>
      </c>
      <c r="CT265" s="12" t="s">
        <v>2306</v>
      </c>
      <c r="CU265" s="12" t="s">
        <v>2306</v>
      </c>
      <c r="CV265" s="12" t="s">
        <v>2306</v>
      </c>
      <c r="CW265" s="12" t="s">
        <v>2306</v>
      </c>
      <c r="CX265" s="12" t="s">
        <v>2306</v>
      </c>
      <c r="CY265" s="12" t="s">
        <v>2306</v>
      </c>
      <c r="CZ265" s="12" t="s">
        <v>2306</v>
      </c>
      <c r="DA265" s="12" t="s">
        <v>2306</v>
      </c>
      <c r="DB265" s="12" t="s">
        <v>2306</v>
      </c>
      <c r="DC265" s="12" t="s">
        <v>2306</v>
      </c>
      <c r="DD265" s="12" t="s">
        <v>2306</v>
      </c>
      <c r="DE265" s="12" t="s">
        <v>2306</v>
      </c>
      <c r="DF265" s="12" t="s">
        <v>2306</v>
      </c>
      <c r="DG265" s="12" t="s">
        <v>2306</v>
      </c>
      <c r="DH265" s="12" t="s">
        <v>2306</v>
      </c>
      <c r="DI265" s="12" t="s">
        <v>2306</v>
      </c>
      <c r="DJ265" s="17" t="s">
        <v>2306</v>
      </c>
    </row>
    <row r="266" s="1" customFormat="1" ht="15.4" customHeight="1" spans="1:114">
      <c r="A266" s="10" t="s">
        <v>3239</v>
      </c>
      <c r="B266" s="11"/>
      <c r="C266" s="11"/>
      <c r="D266" s="11" t="s">
        <v>3240</v>
      </c>
      <c r="E266" s="9">
        <v>629027.3</v>
      </c>
      <c r="F266" s="9">
        <v>533378.4</v>
      </c>
      <c r="G266" s="9">
        <v>322498</v>
      </c>
      <c r="H266" s="9">
        <v>72448</v>
      </c>
      <c r="I266" s="12" t="s">
        <v>2306</v>
      </c>
      <c r="J266" s="12" t="s">
        <v>2306</v>
      </c>
      <c r="K266" s="9">
        <v>27958</v>
      </c>
      <c r="L266" s="9">
        <v>46070.56</v>
      </c>
      <c r="M266" s="12" t="s">
        <v>2306</v>
      </c>
      <c r="N266" s="9">
        <v>24671.28</v>
      </c>
      <c r="O266" s="12" t="s">
        <v>2306</v>
      </c>
      <c r="P266" s="9">
        <v>3167.36</v>
      </c>
      <c r="Q266" s="9">
        <v>36565.2</v>
      </c>
      <c r="R266" s="12" t="s">
        <v>2306</v>
      </c>
      <c r="S266" s="12" t="s">
        <v>2306</v>
      </c>
      <c r="T266" s="9">
        <v>95648.9</v>
      </c>
      <c r="U266" s="9">
        <v>18929.9</v>
      </c>
      <c r="V266" s="9">
        <v>5764</v>
      </c>
      <c r="W266" s="12" t="s">
        <v>2306</v>
      </c>
      <c r="X266" s="12" t="s">
        <v>2306</v>
      </c>
      <c r="Y266" s="12" t="s">
        <v>2306</v>
      </c>
      <c r="Z266" s="12" t="s">
        <v>2306</v>
      </c>
      <c r="AA266" s="9">
        <v>11000</v>
      </c>
      <c r="AB266" s="12" t="s">
        <v>2306</v>
      </c>
      <c r="AC266" s="12" t="s">
        <v>2306</v>
      </c>
      <c r="AD266" s="9">
        <v>392</v>
      </c>
      <c r="AE266" s="12" t="s">
        <v>2306</v>
      </c>
      <c r="AF266" s="9">
        <v>190</v>
      </c>
      <c r="AG266" s="12" t="s">
        <v>2306</v>
      </c>
      <c r="AH266" s="12" t="s">
        <v>2306</v>
      </c>
      <c r="AI266" s="9">
        <v>1840</v>
      </c>
      <c r="AJ266" s="9">
        <v>6535</v>
      </c>
      <c r="AK266" s="12" t="s">
        <v>2306</v>
      </c>
      <c r="AL266" s="12" t="s">
        <v>2306</v>
      </c>
      <c r="AM266" s="12" t="s">
        <v>2306</v>
      </c>
      <c r="AN266" s="12" t="s">
        <v>2306</v>
      </c>
      <c r="AO266" s="12" t="s">
        <v>2306</v>
      </c>
      <c r="AP266" s="9">
        <v>18600</v>
      </c>
      <c r="AQ266" s="9">
        <v>10460</v>
      </c>
      <c r="AR266" s="9">
        <v>16280</v>
      </c>
      <c r="AS266" s="9">
        <v>5658</v>
      </c>
      <c r="AT266" s="12" t="s">
        <v>2306</v>
      </c>
      <c r="AU266" s="12" t="s">
        <v>2306</v>
      </c>
      <c r="AV266" s="12" t="s">
        <v>2306</v>
      </c>
      <c r="AW266" s="12" t="s">
        <v>2306</v>
      </c>
      <c r="AX266" s="12" t="s">
        <v>2306</v>
      </c>
      <c r="AY266" s="12" t="s">
        <v>2306</v>
      </c>
      <c r="AZ266" s="12" t="s">
        <v>2306</v>
      </c>
      <c r="BA266" s="12" t="s">
        <v>2306</v>
      </c>
      <c r="BB266" s="12" t="s">
        <v>2306</v>
      </c>
      <c r="BC266" s="12" t="s">
        <v>2306</v>
      </c>
      <c r="BD266" s="12" t="s">
        <v>2306</v>
      </c>
      <c r="BE266" s="12" t="s">
        <v>2306</v>
      </c>
      <c r="BF266" s="12" t="s">
        <v>2306</v>
      </c>
      <c r="BG266" s="12" t="s">
        <v>2306</v>
      </c>
      <c r="BH266" s="12" t="s">
        <v>2306</v>
      </c>
      <c r="BI266" s="12" t="s">
        <v>2306</v>
      </c>
      <c r="BJ266" s="12" t="s">
        <v>2306</v>
      </c>
      <c r="BK266" s="12" t="s">
        <v>2306</v>
      </c>
      <c r="BL266" s="12" t="s">
        <v>2306</v>
      </c>
      <c r="BM266" s="12" t="s">
        <v>2306</v>
      </c>
      <c r="BN266" s="12" t="s">
        <v>2306</v>
      </c>
      <c r="BO266" s="12" t="s">
        <v>2306</v>
      </c>
      <c r="BP266" s="12" t="s">
        <v>2306</v>
      </c>
      <c r="BQ266" s="12" t="s">
        <v>2306</v>
      </c>
      <c r="BR266" s="12" t="s">
        <v>2306</v>
      </c>
      <c r="BS266" s="12" t="s">
        <v>2306</v>
      </c>
      <c r="BT266" s="12" t="s">
        <v>2306</v>
      </c>
      <c r="BU266" s="12" t="s">
        <v>2306</v>
      </c>
      <c r="BV266" s="12" t="s">
        <v>2306</v>
      </c>
      <c r="BW266" s="12" t="s">
        <v>2306</v>
      </c>
      <c r="BX266" s="12" t="s">
        <v>2306</v>
      </c>
      <c r="BY266" s="12" t="s">
        <v>2306</v>
      </c>
      <c r="BZ266" s="12" t="s">
        <v>2306</v>
      </c>
      <c r="CA266" s="12" t="s">
        <v>2306</v>
      </c>
      <c r="CB266" s="12" t="s">
        <v>2306</v>
      </c>
      <c r="CC266" s="12" t="s">
        <v>2306</v>
      </c>
      <c r="CD266" s="12" t="s">
        <v>2306</v>
      </c>
      <c r="CE266" s="12" t="s">
        <v>2306</v>
      </c>
      <c r="CF266" s="12" t="s">
        <v>2306</v>
      </c>
      <c r="CG266" s="12" t="s">
        <v>2306</v>
      </c>
      <c r="CH266" s="12" t="s">
        <v>2306</v>
      </c>
      <c r="CI266" s="12" t="s">
        <v>2306</v>
      </c>
      <c r="CJ266" s="12" t="s">
        <v>2306</v>
      </c>
      <c r="CK266" s="12" t="s">
        <v>2306</v>
      </c>
      <c r="CL266" s="12" t="s">
        <v>2306</v>
      </c>
      <c r="CM266" s="12" t="s">
        <v>2306</v>
      </c>
      <c r="CN266" s="12" t="s">
        <v>2306</v>
      </c>
      <c r="CO266" s="12" t="s">
        <v>2306</v>
      </c>
      <c r="CP266" s="12" t="s">
        <v>2306</v>
      </c>
      <c r="CQ266" s="12" t="s">
        <v>2306</v>
      </c>
      <c r="CR266" s="12" t="s">
        <v>2306</v>
      </c>
      <c r="CS266" s="12" t="s">
        <v>2306</v>
      </c>
      <c r="CT266" s="12" t="s">
        <v>2306</v>
      </c>
      <c r="CU266" s="12" t="s">
        <v>2306</v>
      </c>
      <c r="CV266" s="12" t="s">
        <v>2306</v>
      </c>
      <c r="CW266" s="12" t="s">
        <v>2306</v>
      </c>
      <c r="CX266" s="12" t="s">
        <v>2306</v>
      </c>
      <c r="CY266" s="12" t="s">
        <v>2306</v>
      </c>
      <c r="CZ266" s="12" t="s">
        <v>2306</v>
      </c>
      <c r="DA266" s="12" t="s">
        <v>2306</v>
      </c>
      <c r="DB266" s="12" t="s">
        <v>2306</v>
      </c>
      <c r="DC266" s="12" t="s">
        <v>2306</v>
      </c>
      <c r="DD266" s="12" t="s">
        <v>2306</v>
      </c>
      <c r="DE266" s="12" t="s">
        <v>2306</v>
      </c>
      <c r="DF266" s="12" t="s">
        <v>2306</v>
      </c>
      <c r="DG266" s="12" t="s">
        <v>2306</v>
      </c>
      <c r="DH266" s="12" t="s">
        <v>2306</v>
      </c>
      <c r="DI266" s="12" t="s">
        <v>2306</v>
      </c>
      <c r="DJ266" s="17" t="s">
        <v>2306</v>
      </c>
    </row>
    <row r="267" s="1" customFormat="1" ht="15.4" customHeight="1" spans="1:114">
      <c r="A267" s="10" t="s">
        <v>3241</v>
      </c>
      <c r="B267" s="11"/>
      <c r="C267" s="11"/>
      <c r="D267" s="11" t="s">
        <v>3242</v>
      </c>
      <c r="E267" s="9">
        <v>94883700.38</v>
      </c>
      <c r="F267" s="12" t="s">
        <v>2306</v>
      </c>
      <c r="G267" s="12" t="s">
        <v>2306</v>
      </c>
      <c r="H267" s="12" t="s">
        <v>2306</v>
      </c>
      <c r="I267" s="12" t="s">
        <v>2306</v>
      </c>
      <c r="J267" s="12" t="s">
        <v>2306</v>
      </c>
      <c r="K267" s="12" t="s">
        <v>2306</v>
      </c>
      <c r="L267" s="12" t="s">
        <v>2306</v>
      </c>
      <c r="M267" s="12" t="s">
        <v>2306</v>
      </c>
      <c r="N267" s="12" t="s">
        <v>2306</v>
      </c>
      <c r="O267" s="12" t="s">
        <v>2306</v>
      </c>
      <c r="P267" s="12" t="s">
        <v>2306</v>
      </c>
      <c r="Q267" s="12" t="s">
        <v>2306</v>
      </c>
      <c r="R267" s="12" t="s">
        <v>2306</v>
      </c>
      <c r="S267" s="12" t="s">
        <v>2306</v>
      </c>
      <c r="T267" s="9">
        <v>94883700.38</v>
      </c>
      <c r="U267" s="9">
        <v>58792</v>
      </c>
      <c r="V267" s="9">
        <v>38542</v>
      </c>
      <c r="W267" s="12" t="s">
        <v>2306</v>
      </c>
      <c r="X267" s="12" t="s">
        <v>2306</v>
      </c>
      <c r="Y267" s="12" t="s">
        <v>2306</v>
      </c>
      <c r="Z267" s="12" t="s">
        <v>2306</v>
      </c>
      <c r="AA267" s="12" t="s">
        <v>2306</v>
      </c>
      <c r="AB267" s="12" t="s">
        <v>2306</v>
      </c>
      <c r="AC267" s="12" t="s">
        <v>2306</v>
      </c>
      <c r="AD267" s="9">
        <v>125698</v>
      </c>
      <c r="AE267" s="12" t="s">
        <v>2306</v>
      </c>
      <c r="AF267" s="9">
        <v>21326.38</v>
      </c>
      <c r="AG267" s="9">
        <v>9852</v>
      </c>
      <c r="AH267" s="12" t="s">
        <v>2306</v>
      </c>
      <c r="AI267" s="9">
        <v>89812</v>
      </c>
      <c r="AJ267" s="12" t="s">
        <v>2306</v>
      </c>
      <c r="AK267" s="9">
        <v>257985</v>
      </c>
      <c r="AL267" s="12" t="s">
        <v>2306</v>
      </c>
      <c r="AM267" s="12" t="s">
        <v>2306</v>
      </c>
      <c r="AN267" s="9">
        <v>86215</v>
      </c>
      <c r="AO267" s="9">
        <v>94111487</v>
      </c>
      <c r="AP267" s="12" t="s">
        <v>2306</v>
      </c>
      <c r="AQ267" s="12" t="s">
        <v>2306</v>
      </c>
      <c r="AR267" s="12" t="s">
        <v>2306</v>
      </c>
      <c r="AS267" s="9">
        <v>35890</v>
      </c>
      <c r="AT267" s="12" t="s">
        <v>2306</v>
      </c>
      <c r="AU267" s="9">
        <v>48101</v>
      </c>
      <c r="AV267" s="12" t="s">
        <v>2306</v>
      </c>
      <c r="AW267" s="12" t="s">
        <v>2306</v>
      </c>
      <c r="AX267" s="12" t="s">
        <v>2306</v>
      </c>
      <c r="AY267" s="12" t="s">
        <v>2306</v>
      </c>
      <c r="AZ267" s="12" t="s">
        <v>2306</v>
      </c>
      <c r="BA267" s="12" t="s">
        <v>2306</v>
      </c>
      <c r="BB267" s="12" t="s">
        <v>2306</v>
      </c>
      <c r="BC267" s="12" t="s">
        <v>2306</v>
      </c>
      <c r="BD267" s="12" t="s">
        <v>2306</v>
      </c>
      <c r="BE267" s="12" t="s">
        <v>2306</v>
      </c>
      <c r="BF267" s="12" t="s">
        <v>2306</v>
      </c>
      <c r="BG267" s="12" t="s">
        <v>2306</v>
      </c>
      <c r="BH267" s="12" t="s">
        <v>2306</v>
      </c>
      <c r="BI267" s="12" t="s">
        <v>2306</v>
      </c>
      <c r="BJ267" s="12" t="s">
        <v>2306</v>
      </c>
      <c r="BK267" s="12" t="s">
        <v>2306</v>
      </c>
      <c r="BL267" s="12" t="s">
        <v>2306</v>
      </c>
      <c r="BM267" s="12" t="s">
        <v>2306</v>
      </c>
      <c r="BN267" s="12" t="s">
        <v>2306</v>
      </c>
      <c r="BO267" s="12" t="s">
        <v>2306</v>
      </c>
      <c r="BP267" s="12" t="s">
        <v>2306</v>
      </c>
      <c r="BQ267" s="12" t="s">
        <v>2306</v>
      </c>
      <c r="BR267" s="12" t="s">
        <v>2306</v>
      </c>
      <c r="BS267" s="12" t="s">
        <v>2306</v>
      </c>
      <c r="BT267" s="12" t="s">
        <v>2306</v>
      </c>
      <c r="BU267" s="12" t="s">
        <v>2306</v>
      </c>
      <c r="BV267" s="12" t="s">
        <v>2306</v>
      </c>
      <c r="BW267" s="12" t="s">
        <v>2306</v>
      </c>
      <c r="BX267" s="12" t="s">
        <v>2306</v>
      </c>
      <c r="BY267" s="12" t="s">
        <v>2306</v>
      </c>
      <c r="BZ267" s="12" t="s">
        <v>2306</v>
      </c>
      <c r="CA267" s="12" t="s">
        <v>2306</v>
      </c>
      <c r="CB267" s="12" t="s">
        <v>2306</v>
      </c>
      <c r="CC267" s="12" t="s">
        <v>2306</v>
      </c>
      <c r="CD267" s="12" t="s">
        <v>2306</v>
      </c>
      <c r="CE267" s="12" t="s">
        <v>2306</v>
      </c>
      <c r="CF267" s="12" t="s">
        <v>2306</v>
      </c>
      <c r="CG267" s="12" t="s">
        <v>2306</v>
      </c>
      <c r="CH267" s="12" t="s">
        <v>2306</v>
      </c>
      <c r="CI267" s="12" t="s">
        <v>2306</v>
      </c>
      <c r="CJ267" s="12" t="s">
        <v>2306</v>
      </c>
      <c r="CK267" s="12" t="s">
        <v>2306</v>
      </c>
      <c r="CL267" s="12" t="s">
        <v>2306</v>
      </c>
      <c r="CM267" s="12" t="s">
        <v>2306</v>
      </c>
      <c r="CN267" s="12" t="s">
        <v>2306</v>
      </c>
      <c r="CO267" s="12" t="s">
        <v>2306</v>
      </c>
      <c r="CP267" s="12" t="s">
        <v>2306</v>
      </c>
      <c r="CQ267" s="12" t="s">
        <v>2306</v>
      </c>
      <c r="CR267" s="12" t="s">
        <v>2306</v>
      </c>
      <c r="CS267" s="12" t="s">
        <v>2306</v>
      </c>
      <c r="CT267" s="12" t="s">
        <v>2306</v>
      </c>
      <c r="CU267" s="12" t="s">
        <v>2306</v>
      </c>
      <c r="CV267" s="12" t="s">
        <v>2306</v>
      </c>
      <c r="CW267" s="12" t="s">
        <v>2306</v>
      </c>
      <c r="CX267" s="12" t="s">
        <v>2306</v>
      </c>
      <c r="CY267" s="12" t="s">
        <v>2306</v>
      </c>
      <c r="CZ267" s="12" t="s">
        <v>2306</v>
      </c>
      <c r="DA267" s="12" t="s">
        <v>2306</v>
      </c>
      <c r="DB267" s="12" t="s">
        <v>2306</v>
      </c>
      <c r="DC267" s="12" t="s">
        <v>2306</v>
      </c>
      <c r="DD267" s="12" t="s">
        <v>2306</v>
      </c>
      <c r="DE267" s="12" t="s">
        <v>2306</v>
      </c>
      <c r="DF267" s="12" t="s">
        <v>2306</v>
      </c>
      <c r="DG267" s="12" t="s">
        <v>2306</v>
      </c>
      <c r="DH267" s="12" t="s">
        <v>2306</v>
      </c>
      <c r="DI267" s="12" t="s">
        <v>2306</v>
      </c>
      <c r="DJ267" s="17" t="s">
        <v>2306</v>
      </c>
    </row>
    <row r="268" s="1" customFormat="1" ht="15.4" customHeight="1" spans="1:114">
      <c r="A268" s="10" t="s">
        <v>3243</v>
      </c>
      <c r="B268" s="11"/>
      <c r="C268" s="11"/>
      <c r="D268" s="11" t="s">
        <v>3244</v>
      </c>
      <c r="E268" s="9">
        <v>605881.8</v>
      </c>
      <c r="F268" s="12" t="s">
        <v>2306</v>
      </c>
      <c r="G268" s="12" t="s">
        <v>2306</v>
      </c>
      <c r="H268" s="12" t="s">
        <v>2306</v>
      </c>
      <c r="I268" s="12" t="s">
        <v>2306</v>
      </c>
      <c r="J268" s="12" t="s">
        <v>2306</v>
      </c>
      <c r="K268" s="12" t="s">
        <v>2306</v>
      </c>
      <c r="L268" s="12" t="s">
        <v>2306</v>
      </c>
      <c r="M268" s="12" t="s">
        <v>2306</v>
      </c>
      <c r="N268" s="12" t="s">
        <v>2306</v>
      </c>
      <c r="O268" s="12" t="s">
        <v>2306</v>
      </c>
      <c r="P268" s="12" t="s">
        <v>2306</v>
      </c>
      <c r="Q268" s="12" t="s">
        <v>2306</v>
      </c>
      <c r="R268" s="12" t="s">
        <v>2306</v>
      </c>
      <c r="S268" s="12" t="s">
        <v>2306</v>
      </c>
      <c r="T268" s="9">
        <v>605881.8</v>
      </c>
      <c r="U268" s="9">
        <v>5881.8</v>
      </c>
      <c r="V268" s="12" t="s">
        <v>2306</v>
      </c>
      <c r="W268" s="12" t="s">
        <v>2306</v>
      </c>
      <c r="X268" s="12" t="s">
        <v>2306</v>
      </c>
      <c r="Y268" s="12" t="s">
        <v>2306</v>
      </c>
      <c r="Z268" s="12" t="s">
        <v>2306</v>
      </c>
      <c r="AA268" s="12" t="s">
        <v>2306</v>
      </c>
      <c r="AB268" s="12" t="s">
        <v>2306</v>
      </c>
      <c r="AC268" s="12" t="s">
        <v>2306</v>
      </c>
      <c r="AD268" s="12" t="s">
        <v>2306</v>
      </c>
      <c r="AE268" s="12" t="s">
        <v>2306</v>
      </c>
      <c r="AF268" s="12" t="s">
        <v>2306</v>
      </c>
      <c r="AG268" s="12" t="s">
        <v>2306</v>
      </c>
      <c r="AH268" s="12" t="s">
        <v>2306</v>
      </c>
      <c r="AI268" s="12" t="s">
        <v>2306</v>
      </c>
      <c r="AJ268" s="12" t="s">
        <v>2306</v>
      </c>
      <c r="AK268" s="9">
        <v>510000</v>
      </c>
      <c r="AL268" s="12" t="s">
        <v>2306</v>
      </c>
      <c r="AM268" s="12" t="s">
        <v>2306</v>
      </c>
      <c r="AN268" s="12" t="s">
        <v>2306</v>
      </c>
      <c r="AO268" s="12" t="s">
        <v>2306</v>
      </c>
      <c r="AP268" s="12" t="s">
        <v>2306</v>
      </c>
      <c r="AQ268" s="12" t="s">
        <v>2306</v>
      </c>
      <c r="AR268" s="12" t="s">
        <v>2306</v>
      </c>
      <c r="AS268" s="12" t="s">
        <v>2306</v>
      </c>
      <c r="AT268" s="12" t="s">
        <v>2306</v>
      </c>
      <c r="AU268" s="9">
        <v>90000</v>
      </c>
      <c r="AV268" s="12" t="s">
        <v>2306</v>
      </c>
      <c r="AW268" s="12" t="s">
        <v>2306</v>
      </c>
      <c r="AX268" s="12" t="s">
        <v>2306</v>
      </c>
      <c r="AY268" s="12" t="s">
        <v>2306</v>
      </c>
      <c r="AZ268" s="12" t="s">
        <v>2306</v>
      </c>
      <c r="BA268" s="12" t="s">
        <v>2306</v>
      </c>
      <c r="BB268" s="12" t="s">
        <v>2306</v>
      </c>
      <c r="BC268" s="12" t="s">
        <v>2306</v>
      </c>
      <c r="BD268" s="12" t="s">
        <v>2306</v>
      </c>
      <c r="BE268" s="12" t="s">
        <v>2306</v>
      </c>
      <c r="BF268" s="12" t="s">
        <v>2306</v>
      </c>
      <c r="BG268" s="12" t="s">
        <v>2306</v>
      </c>
      <c r="BH268" s="12" t="s">
        <v>2306</v>
      </c>
      <c r="BI268" s="12" t="s">
        <v>2306</v>
      </c>
      <c r="BJ268" s="12" t="s">
        <v>2306</v>
      </c>
      <c r="BK268" s="12" t="s">
        <v>2306</v>
      </c>
      <c r="BL268" s="12" t="s">
        <v>2306</v>
      </c>
      <c r="BM268" s="12" t="s">
        <v>2306</v>
      </c>
      <c r="BN268" s="12" t="s">
        <v>2306</v>
      </c>
      <c r="BO268" s="12" t="s">
        <v>2306</v>
      </c>
      <c r="BP268" s="12" t="s">
        <v>2306</v>
      </c>
      <c r="BQ268" s="12" t="s">
        <v>2306</v>
      </c>
      <c r="BR268" s="12" t="s">
        <v>2306</v>
      </c>
      <c r="BS268" s="12" t="s">
        <v>2306</v>
      </c>
      <c r="BT268" s="12" t="s">
        <v>2306</v>
      </c>
      <c r="BU268" s="12" t="s">
        <v>2306</v>
      </c>
      <c r="BV268" s="12" t="s">
        <v>2306</v>
      </c>
      <c r="BW268" s="12" t="s">
        <v>2306</v>
      </c>
      <c r="BX268" s="12" t="s">
        <v>2306</v>
      </c>
      <c r="BY268" s="12" t="s">
        <v>2306</v>
      </c>
      <c r="BZ268" s="12" t="s">
        <v>2306</v>
      </c>
      <c r="CA268" s="12" t="s">
        <v>2306</v>
      </c>
      <c r="CB268" s="12" t="s">
        <v>2306</v>
      </c>
      <c r="CC268" s="12" t="s">
        <v>2306</v>
      </c>
      <c r="CD268" s="12" t="s">
        <v>2306</v>
      </c>
      <c r="CE268" s="12" t="s">
        <v>2306</v>
      </c>
      <c r="CF268" s="12" t="s">
        <v>2306</v>
      </c>
      <c r="CG268" s="12" t="s">
        <v>2306</v>
      </c>
      <c r="CH268" s="12" t="s">
        <v>2306</v>
      </c>
      <c r="CI268" s="12" t="s">
        <v>2306</v>
      </c>
      <c r="CJ268" s="12" t="s">
        <v>2306</v>
      </c>
      <c r="CK268" s="12" t="s">
        <v>2306</v>
      </c>
      <c r="CL268" s="12" t="s">
        <v>2306</v>
      </c>
      <c r="CM268" s="12" t="s">
        <v>2306</v>
      </c>
      <c r="CN268" s="12" t="s">
        <v>2306</v>
      </c>
      <c r="CO268" s="12" t="s">
        <v>2306</v>
      </c>
      <c r="CP268" s="12" t="s">
        <v>2306</v>
      </c>
      <c r="CQ268" s="12" t="s">
        <v>2306</v>
      </c>
      <c r="CR268" s="12" t="s">
        <v>2306</v>
      </c>
      <c r="CS268" s="12" t="s">
        <v>2306</v>
      </c>
      <c r="CT268" s="12" t="s">
        <v>2306</v>
      </c>
      <c r="CU268" s="12" t="s">
        <v>2306</v>
      </c>
      <c r="CV268" s="12" t="s">
        <v>2306</v>
      </c>
      <c r="CW268" s="12" t="s">
        <v>2306</v>
      </c>
      <c r="CX268" s="12" t="s">
        <v>2306</v>
      </c>
      <c r="CY268" s="12" t="s">
        <v>2306</v>
      </c>
      <c r="CZ268" s="12" t="s">
        <v>2306</v>
      </c>
      <c r="DA268" s="12" t="s">
        <v>2306</v>
      </c>
      <c r="DB268" s="12" t="s">
        <v>2306</v>
      </c>
      <c r="DC268" s="12" t="s">
        <v>2306</v>
      </c>
      <c r="DD268" s="12" t="s">
        <v>2306</v>
      </c>
      <c r="DE268" s="12" t="s">
        <v>2306</v>
      </c>
      <c r="DF268" s="12" t="s">
        <v>2306</v>
      </c>
      <c r="DG268" s="12" t="s">
        <v>2306</v>
      </c>
      <c r="DH268" s="12" t="s">
        <v>2306</v>
      </c>
      <c r="DI268" s="12" t="s">
        <v>2306</v>
      </c>
      <c r="DJ268" s="17" t="s">
        <v>2306</v>
      </c>
    </row>
    <row r="269" s="1" customFormat="1" ht="15.4" customHeight="1" spans="1:114">
      <c r="A269" s="10" t="s">
        <v>3245</v>
      </c>
      <c r="B269" s="11"/>
      <c r="C269" s="11"/>
      <c r="D269" s="11" t="s">
        <v>3246</v>
      </c>
      <c r="E269" s="9">
        <v>23462388.75</v>
      </c>
      <c r="F269" s="12" t="s">
        <v>2306</v>
      </c>
      <c r="G269" s="12" t="s">
        <v>2306</v>
      </c>
      <c r="H269" s="12" t="s">
        <v>2306</v>
      </c>
      <c r="I269" s="12" t="s">
        <v>2306</v>
      </c>
      <c r="J269" s="12" t="s">
        <v>2306</v>
      </c>
      <c r="K269" s="12" t="s">
        <v>2306</v>
      </c>
      <c r="L269" s="12" t="s">
        <v>2306</v>
      </c>
      <c r="M269" s="12" t="s">
        <v>2306</v>
      </c>
      <c r="N269" s="12" t="s">
        <v>2306</v>
      </c>
      <c r="O269" s="12" t="s">
        <v>2306</v>
      </c>
      <c r="P269" s="12" t="s">
        <v>2306</v>
      </c>
      <c r="Q269" s="12" t="s">
        <v>2306</v>
      </c>
      <c r="R269" s="12" t="s">
        <v>2306</v>
      </c>
      <c r="S269" s="12" t="s">
        <v>2306</v>
      </c>
      <c r="T269" s="9">
        <v>17017367.4</v>
      </c>
      <c r="U269" s="9">
        <v>840194.25</v>
      </c>
      <c r="V269" s="9">
        <v>45990</v>
      </c>
      <c r="W269" s="12" t="s">
        <v>2306</v>
      </c>
      <c r="X269" s="12" t="s">
        <v>2306</v>
      </c>
      <c r="Y269" s="9">
        <v>15688.4</v>
      </c>
      <c r="Z269" s="9">
        <v>30120.73</v>
      </c>
      <c r="AA269" s="9">
        <v>6460.02</v>
      </c>
      <c r="AB269" s="12" t="s">
        <v>2306</v>
      </c>
      <c r="AC269" s="12" t="s">
        <v>2306</v>
      </c>
      <c r="AD269" s="9">
        <v>1650</v>
      </c>
      <c r="AE269" s="12" t="s">
        <v>2306</v>
      </c>
      <c r="AF269" s="9">
        <v>94907</v>
      </c>
      <c r="AG269" s="9">
        <v>2972342</v>
      </c>
      <c r="AH269" s="12" t="s">
        <v>2306</v>
      </c>
      <c r="AI269" s="9">
        <v>29800</v>
      </c>
      <c r="AJ269" s="9">
        <v>102836</v>
      </c>
      <c r="AK269" s="9">
        <v>9097625</v>
      </c>
      <c r="AL269" s="12" t="s">
        <v>2306</v>
      </c>
      <c r="AM269" s="12" t="s">
        <v>2306</v>
      </c>
      <c r="AN269" s="9">
        <v>618600</v>
      </c>
      <c r="AO269" s="9">
        <v>1252658</v>
      </c>
      <c r="AP269" s="12" t="s">
        <v>2306</v>
      </c>
      <c r="AQ269" s="12" t="s">
        <v>2306</v>
      </c>
      <c r="AR269" s="9">
        <v>13786</v>
      </c>
      <c r="AS269" s="9">
        <v>822807</v>
      </c>
      <c r="AT269" s="12" t="s">
        <v>2306</v>
      </c>
      <c r="AU269" s="9">
        <v>1071903</v>
      </c>
      <c r="AV269" s="9">
        <v>26600</v>
      </c>
      <c r="AW269" s="12" t="s">
        <v>2306</v>
      </c>
      <c r="AX269" s="12" t="s">
        <v>2306</v>
      </c>
      <c r="AY269" s="12" t="s">
        <v>2306</v>
      </c>
      <c r="AZ269" s="12" t="s">
        <v>2306</v>
      </c>
      <c r="BA269" s="9">
        <v>26600</v>
      </c>
      <c r="BB269" s="12" t="s">
        <v>2306</v>
      </c>
      <c r="BC269" s="12" t="s">
        <v>2306</v>
      </c>
      <c r="BD269" s="12" t="s">
        <v>2306</v>
      </c>
      <c r="BE269" s="12" t="s">
        <v>2306</v>
      </c>
      <c r="BF269" s="12" t="s">
        <v>2306</v>
      </c>
      <c r="BG269" s="12" t="s">
        <v>2306</v>
      </c>
      <c r="BH269" s="12" t="s">
        <v>2306</v>
      </c>
      <c r="BI269" s="12" t="s">
        <v>2306</v>
      </c>
      <c r="BJ269" s="12" t="s">
        <v>2306</v>
      </c>
      <c r="BK269" s="12" t="s">
        <v>2306</v>
      </c>
      <c r="BL269" s="12" t="s">
        <v>2306</v>
      </c>
      <c r="BM269" s="12" t="s">
        <v>2306</v>
      </c>
      <c r="BN269" s="12" t="s">
        <v>2306</v>
      </c>
      <c r="BO269" s="12" t="s">
        <v>2306</v>
      </c>
      <c r="BP269" s="12" t="s">
        <v>2306</v>
      </c>
      <c r="BQ269" s="12" t="s">
        <v>2306</v>
      </c>
      <c r="BR269" s="12" t="s">
        <v>2306</v>
      </c>
      <c r="BS269" s="12" t="s">
        <v>2306</v>
      </c>
      <c r="BT269" s="12" t="s">
        <v>2306</v>
      </c>
      <c r="BU269" s="12" t="s">
        <v>2306</v>
      </c>
      <c r="BV269" s="12" t="s">
        <v>2306</v>
      </c>
      <c r="BW269" s="12" t="s">
        <v>2306</v>
      </c>
      <c r="BX269" s="12" t="s">
        <v>2306</v>
      </c>
      <c r="BY269" s="12" t="s">
        <v>2306</v>
      </c>
      <c r="BZ269" s="12" t="s">
        <v>2306</v>
      </c>
      <c r="CA269" s="9">
        <v>6054893.35</v>
      </c>
      <c r="CB269" s="12" t="s">
        <v>2306</v>
      </c>
      <c r="CC269" s="9">
        <v>346285.35</v>
      </c>
      <c r="CD269" s="9">
        <v>5708608</v>
      </c>
      <c r="CE269" s="12" t="s">
        <v>2306</v>
      </c>
      <c r="CF269" s="12" t="s">
        <v>2306</v>
      </c>
      <c r="CG269" s="12" t="s">
        <v>2306</v>
      </c>
      <c r="CH269" s="12" t="s">
        <v>2306</v>
      </c>
      <c r="CI269" s="12" t="s">
        <v>2306</v>
      </c>
      <c r="CJ269" s="12" t="s">
        <v>2306</v>
      </c>
      <c r="CK269" s="12" t="s">
        <v>2306</v>
      </c>
      <c r="CL269" s="12" t="s">
        <v>2306</v>
      </c>
      <c r="CM269" s="12" t="s">
        <v>2306</v>
      </c>
      <c r="CN269" s="12" t="s">
        <v>2306</v>
      </c>
      <c r="CO269" s="12" t="s">
        <v>2306</v>
      </c>
      <c r="CP269" s="12" t="s">
        <v>2306</v>
      </c>
      <c r="CQ269" s="12" t="s">
        <v>2306</v>
      </c>
      <c r="CR269" s="12" t="s">
        <v>2306</v>
      </c>
      <c r="CS269" s="12" t="s">
        <v>2306</v>
      </c>
      <c r="CT269" s="12" t="s">
        <v>2306</v>
      </c>
      <c r="CU269" s="9">
        <v>363528</v>
      </c>
      <c r="CV269" s="12" t="s">
        <v>2306</v>
      </c>
      <c r="CW269" s="12" t="s">
        <v>2306</v>
      </c>
      <c r="CX269" s="9">
        <v>363528</v>
      </c>
      <c r="CY269" s="12" t="s">
        <v>2306</v>
      </c>
      <c r="CZ269" s="12" t="s">
        <v>2306</v>
      </c>
      <c r="DA269" s="12" t="s">
        <v>2306</v>
      </c>
      <c r="DB269" s="12" t="s">
        <v>2306</v>
      </c>
      <c r="DC269" s="12" t="s">
        <v>2306</v>
      </c>
      <c r="DD269" s="12" t="s">
        <v>2306</v>
      </c>
      <c r="DE269" s="12" t="s">
        <v>2306</v>
      </c>
      <c r="DF269" s="12" t="s">
        <v>2306</v>
      </c>
      <c r="DG269" s="12" t="s">
        <v>2306</v>
      </c>
      <c r="DH269" s="12" t="s">
        <v>2306</v>
      </c>
      <c r="DI269" s="12" t="s">
        <v>2306</v>
      </c>
      <c r="DJ269" s="17" t="s">
        <v>2306</v>
      </c>
    </row>
    <row r="270" s="1" customFormat="1" ht="15.4" customHeight="1" spans="1:114">
      <c r="A270" s="10" t="s">
        <v>3247</v>
      </c>
      <c r="B270" s="11"/>
      <c r="C270" s="11"/>
      <c r="D270" s="11" t="s">
        <v>3248</v>
      </c>
      <c r="E270" s="9">
        <v>8336251.06</v>
      </c>
      <c r="F270" s="12" t="s">
        <v>2306</v>
      </c>
      <c r="G270" s="12" t="s">
        <v>2306</v>
      </c>
      <c r="H270" s="12" t="s">
        <v>2306</v>
      </c>
      <c r="I270" s="12" t="s">
        <v>2306</v>
      </c>
      <c r="J270" s="12" t="s">
        <v>2306</v>
      </c>
      <c r="K270" s="12" t="s">
        <v>2306</v>
      </c>
      <c r="L270" s="12" t="s">
        <v>2306</v>
      </c>
      <c r="M270" s="12" t="s">
        <v>2306</v>
      </c>
      <c r="N270" s="12" t="s">
        <v>2306</v>
      </c>
      <c r="O270" s="12" t="s">
        <v>2306</v>
      </c>
      <c r="P270" s="12" t="s">
        <v>2306</v>
      </c>
      <c r="Q270" s="12" t="s">
        <v>2306</v>
      </c>
      <c r="R270" s="12" t="s">
        <v>2306</v>
      </c>
      <c r="S270" s="12" t="s">
        <v>2306</v>
      </c>
      <c r="T270" s="9">
        <v>8097711.06</v>
      </c>
      <c r="U270" s="9">
        <v>343164</v>
      </c>
      <c r="V270" s="9">
        <v>572625</v>
      </c>
      <c r="W270" s="9">
        <v>18250</v>
      </c>
      <c r="X270" s="12" t="s">
        <v>2306</v>
      </c>
      <c r="Y270" s="12" t="s">
        <v>2306</v>
      </c>
      <c r="Z270" s="9">
        <v>85376.21</v>
      </c>
      <c r="AA270" s="9">
        <v>13453</v>
      </c>
      <c r="AB270" s="12" t="s">
        <v>2306</v>
      </c>
      <c r="AC270" s="12" t="s">
        <v>2306</v>
      </c>
      <c r="AD270" s="9">
        <v>339328</v>
      </c>
      <c r="AE270" s="12" t="s">
        <v>2306</v>
      </c>
      <c r="AF270" s="9">
        <v>50960</v>
      </c>
      <c r="AG270" s="9">
        <v>35790</v>
      </c>
      <c r="AH270" s="12" t="s">
        <v>2306</v>
      </c>
      <c r="AI270" s="9">
        <v>20680</v>
      </c>
      <c r="AJ270" s="9">
        <v>24519</v>
      </c>
      <c r="AK270" s="9">
        <v>2129066.5</v>
      </c>
      <c r="AL270" s="12" t="s">
        <v>2306</v>
      </c>
      <c r="AM270" s="12" t="s">
        <v>2306</v>
      </c>
      <c r="AN270" s="9">
        <v>1817539.6</v>
      </c>
      <c r="AO270" s="9">
        <v>2273910</v>
      </c>
      <c r="AP270" s="12" t="s">
        <v>2306</v>
      </c>
      <c r="AQ270" s="12" t="s">
        <v>2306</v>
      </c>
      <c r="AR270" s="9">
        <v>164639.75</v>
      </c>
      <c r="AS270" s="9">
        <v>32008</v>
      </c>
      <c r="AT270" s="12" t="s">
        <v>2306</v>
      </c>
      <c r="AU270" s="9">
        <v>176402</v>
      </c>
      <c r="AV270" s="9">
        <v>4100</v>
      </c>
      <c r="AW270" s="12" t="s">
        <v>2306</v>
      </c>
      <c r="AX270" s="12" t="s">
        <v>2306</v>
      </c>
      <c r="AY270" s="12" t="s">
        <v>2306</v>
      </c>
      <c r="AZ270" s="12" t="s">
        <v>2306</v>
      </c>
      <c r="BA270" s="9">
        <v>4100</v>
      </c>
      <c r="BB270" s="12" t="s">
        <v>2306</v>
      </c>
      <c r="BC270" s="12" t="s">
        <v>2306</v>
      </c>
      <c r="BD270" s="12" t="s">
        <v>2306</v>
      </c>
      <c r="BE270" s="12" t="s">
        <v>2306</v>
      </c>
      <c r="BF270" s="12" t="s">
        <v>2306</v>
      </c>
      <c r="BG270" s="12" t="s">
        <v>2306</v>
      </c>
      <c r="BH270" s="12" t="s">
        <v>2306</v>
      </c>
      <c r="BI270" s="12" t="s">
        <v>2306</v>
      </c>
      <c r="BJ270" s="12" t="s">
        <v>2306</v>
      </c>
      <c r="BK270" s="12" t="s">
        <v>2306</v>
      </c>
      <c r="BL270" s="12" t="s">
        <v>2306</v>
      </c>
      <c r="BM270" s="12" t="s">
        <v>2306</v>
      </c>
      <c r="BN270" s="12" t="s">
        <v>2306</v>
      </c>
      <c r="BO270" s="12" t="s">
        <v>2306</v>
      </c>
      <c r="BP270" s="12" t="s">
        <v>2306</v>
      </c>
      <c r="BQ270" s="12" t="s">
        <v>2306</v>
      </c>
      <c r="BR270" s="12" t="s">
        <v>2306</v>
      </c>
      <c r="BS270" s="12" t="s">
        <v>2306</v>
      </c>
      <c r="BT270" s="12" t="s">
        <v>2306</v>
      </c>
      <c r="BU270" s="12" t="s">
        <v>2306</v>
      </c>
      <c r="BV270" s="12" t="s">
        <v>2306</v>
      </c>
      <c r="BW270" s="12" t="s">
        <v>2306</v>
      </c>
      <c r="BX270" s="12" t="s">
        <v>2306</v>
      </c>
      <c r="BY270" s="12" t="s">
        <v>2306</v>
      </c>
      <c r="BZ270" s="12" t="s">
        <v>2306</v>
      </c>
      <c r="CA270" s="9">
        <v>234440</v>
      </c>
      <c r="CB270" s="12" t="s">
        <v>2306</v>
      </c>
      <c r="CC270" s="9">
        <v>84710</v>
      </c>
      <c r="CD270" s="9">
        <v>53290</v>
      </c>
      <c r="CE270" s="12" t="s">
        <v>2306</v>
      </c>
      <c r="CF270" s="12" t="s">
        <v>2306</v>
      </c>
      <c r="CG270" s="9">
        <v>16440</v>
      </c>
      <c r="CH270" s="12" t="s">
        <v>2306</v>
      </c>
      <c r="CI270" s="12" t="s">
        <v>2306</v>
      </c>
      <c r="CJ270" s="12" t="s">
        <v>2306</v>
      </c>
      <c r="CK270" s="12" t="s">
        <v>2306</v>
      </c>
      <c r="CL270" s="9">
        <v>80000</v>
      </c>
      <c r="CM270" s="12" t="s">
        <v>2306</v>
      </c>
      <c r="CN270" s="12" t="s">
        <v>2306</v>
      </c>
      <c r="CO270" s="12" t="s">
        <v>2306</v>
      </c>
      <c r="CP270" s="12" t="s">
        <v>2306</v>
      </c>
      <c r="CQ270" s="12" t="s">
        <v>2306</v>
      </c>
      <c r="CR270" s="12" t="s">
        <v>2306</v>
      </c>
      <c r="CS270" s="12" t="s">
        <v>2306</v>
      </c>
      <c r="CT270" s="12" t="s">
        <v>2306</v>
      </c>
      <c r="CU270" s="12" t="s">
        <v>2306</v>
      </c>
      <c r="CV270" s="12" t="s">
        <v>2306</v>
      </c>
      <c r="CW270" s="12" t="s">
        <v>2306</v>
      </c>
      <c r="CX270" s="12" t="s">
        <v>2306</v>
      </c>
      <c r="CY270" s="12" t="s">
        <v>2306</v>
      </c>
      <c r="CZ270" s="12" t="s">
        <v>2306</v>
      </c>
      <c r="DA270" s="12" t="s">
        <v>2306</v>
      </c>
      <c r="DB270" s="12" t="s">
        <v>2306</v>
      </c>
      <c r="DC270" s="12" t="s">
        <v>2306</v>
      </c>
      <c r="DD270" s="12" t="s">
        <v>2306</v>
      </c>
      <c r="DE270" s="12" t="s">
        <v>2306</v>
      </c>
      <c r="DF270" s="12" t="s">
        <v>2306</v>
      </c>
      <c r="DG270" s="12" t="s">
        <v>2306</v>
      </c>
      <c r="DH270" s="12" t="s">
        <v>2306</v>
      </c>
      <c r="DI270" s="12" t="s">
        <v>2306</v>
      </c>
      <c r="DJ270" s="17" t="s">
        <v>2306</v>
      </c>
    </row>
    <row r="271" s="1" customFormat="1" ht="15.4" customHeight="1" spans="1:114">
      <c r="A271" s="10" t="s">
        <v>3249</v>
      </c>
      <c r="B271" s="11"/>
      <c r="C271" s="11"/>
      <c r="D271" s="11" t="s">
        <v>3250</v>
      </c>
      <c r="E271" s="9">
        <v>34142314.36</v>
      </c>
      <c r="F271" s="9">
        <v>25431102.77</v>
      </c>
      <c r="G271" s="9">
        <v>12583925.39</v>
      </c>
      <c r="H271" s="9">
        <v>1530901</v>
      </c>
      <c r="I271" s="9">
        <v>1655175.61</v>
      </c>
      <c r="J271" s="12" t="s">
        <v>2306</v>
      </c>
      <c r="K271" s="9">
        <v>2790437.83</v>
      </c>
      <c r="L271" s="9">
        <v>2406670.96</v>
      </c>
      <c r="M271" s="9">
        <v>1187113.56</v>
      </c>
      <c r="N271" s="9">
        <v>1160046.57</v>
      </c>
      <c r="O271" s="12" t="s">
        <v>2306</v>
      </c>
      <c r="P271" s="9">
        <v>286861.56</v>
      </c>
      <c r="Q271" s="9">
        <v>1782720.29</v>
      </c>
      <c r="R271" s="12" t="s">
        <v>2306</v>
      </c>
      <c r="S271" s="9">
        <v>47250</v>
      </c>
      <c r="T271" s="9">
        <v>1568743.59</v>
      </c>
      <c r="U271" s="9">
        <v>443841.82</v>
      </c>
      <c r="V271" s="9">
        <v>69707</v>
      </c>
      <c r="W271" s="12" t="s">
        <v>2306</v>
      </c>
      <c r="X271" s="12" t="s">
        <v>2306</v>
      </c>
      <c r="Y271" s="9">
        <v>12562</v>
      </c>
      <c r="Z271" s="9">
        <v>36774.43</v>
      </c>
      <c r="AA271" s="9">
        <v>24732</v>
      </c>
      <c r="AB271" s="9">
        <v>16206</v>
      </c>
      <c r="AC271" s="12" t="s">
        <v>2306</v>
      </c>
      <c r="AD271" s="9">
        <v>111363.36</v>
      </c>
      <c r="AE271" s="12" t="s">
        <v>2306</v>
      </c>
      <c r="AF271" s="9">
        <v>5278</v>
      </c>
      <c r="AG271" s="9">
        <v>25600</v>
      </c>
      <c r="AH271" s="12" t="s">
        <v>2306</v>
      </c>
      <c r="AI271" s="9">
        <v>86952</v>
      </c>
      <c r="AJ271" s="9">
        <v>72253</v>
      </c>
      <c r="AK271" s="9">
        <v>66278</v>
      </c>
      <c r="AL271" s="12" t="s">
        <v>2306</v>
      </c>
      <c r="AM271" s="12" t="s">
        <v>2306</v>
      </c>
      <c r="AN271" s="9">
        <v>57541</v>
      </c>
      <c r="AO271" s="9">
        <v>185625</v>
      </c>
      <c r="AP271" s="9">
        <v>126528</v>
      </c>
      <c r="AQ271" s="9">
        <v>35541</v>
      </c>
      <c r="AR271" s="9">
        <v>58348.98</v>
      </c>
      <c r="AS271" s="9">
        <v>110020</v>
      </c>
      <c r="AT271" s="12" t="s">
        <v>2306</v>
      </c>
      <c r="AU271" s="9">
        <v>23592</v>
      </c>
      <c r="AV271" s="9">
        <v>7142468</v>
      </c>
      <c r="AW271" s="12" t="s">
        <v>2306</v>
      </c>
      <c r="AX271" s="12" t="s">
        <v>2306</v>
      </c>
      <c r="AY271" s="12" t="s">
        <v>2306</v>
      </c>
      <c r="AZ271" s="12" t="s">
        <v>2306</v>
      </c>
      <c r="BA271" s="9">
        <v>892928</v>
      </c>
      <c r="BB271" s="12" t="s">
        <v>2306</v>
      </c>
      <c r="BC271" s="12" t="s">
        <v>2306</v>
      </c>
      <c r="BD271" s="12" t="s">
        <v>2306</v>
      </c>
      <c r="BE271" s="9">
        <v>6108040</v>
      </c>
      <c r="BF271" s="12" t="s">
        <v>2306</v>
      </c>
      <c r="BG271" s="12" t="s">
        <v>2306</v>
      </c>
      <c r="BH271" s="9">
        <v>141500</v>
      </c>
      <c r="BI271" s="12" t="s">
        <v>2306</v>
      </c>
      <c r="BJ271" s="12" t="s">
        <v>2306</v>
      </c>
      <c r="BK271" s="12" t="s">
        <v>2306</v>
      </c>
      <c r="BL271" s="12" t="s">
        <v>2306</v>
      </c>
      <c r="BM271" s="12" t="s">
        <v>2306</v>
      </c>
      <c r="BN271" s="12" t="s">
        <v>2306</v>
      </c>
      <c r="BO271" s="12" t="s">
        <v>2306</v>
      </c>
      <c r="BP271" s="12" t="s">
        <v>2306</v>
      </c>
      <c r="BQ271" s="12" t="s">
        <v>2306</v>
      </c>
      <c r="BR271" s="12" t="s">
        <v>2306</v>
      </c>
      <c r="BS271" s="12" t="s">
        <v>2306</v>
      </c>
      <c r="BT271" s="12" t="s">
        <v>2306</v>
      </c>
      <c r="BU271" s="12" t="s">
        <v>2306</v>
      </c>
      <c r="BV271" s="12" t="s">
        <v>2306</v>
      </c>
      <c r="BW271" s="12" t="s">
        <v>2306</v>
      </c>
      <c r="BX271" s="12" t="s">
        <v>2306</v>
      </c>
      <c r="BY271" s="12" t="s">
        <v>2306</v>
      </c>
      <c r="BZ271" s="12" t="s">
        <v>2306</v>
      </c>
      <c r="CA271" s="12" t="s">
        <v>2306</v>
      </c>
      <c r="CB271" s="12" t="s">
        <v>2306</v>
      </c>
      <c r="CC271" s="12" t="s">
        <v>2306</v>
      </c>
      <c r="CD271" s="12" t="s">
        <v>2306</v>
      </c>
      <c r="CE271" s="12" t="s">
        <v>2306</v>
      </c>
      <c r="CF271" s="12" t="s">
        <v>2306</v>
      </c>
      <c r="CG271" s="12" t="s">
        <v>2306</v>
      </c>
      <c r="CH271" s="12" t="s">
        <v>2306</v>
      </c>
      <c r="CI271" s="12" t="s">
        <v>2306</v>
      </c>
      <c r="CJ271" s="12" t="s">
        <v>2306</v>
      </c>
      <c r="CK271" s="12" t="s">
        <v>2306</v>
      </c>
      <c r="CL271" s="12" t="s">
        <v>2306</v>
      </c>
      <c r="CM271" s="12" t="s">
        <v>2306</v>
      </c>
      <c r="CN271" s="12" t="s">
        <v>2306</v>
      </c>
      <c r="CO271" s="12" t="s">
        <v>2306</v>
      </c>
      <c r="CP271" s="12" t="s">
        <v>2306</v>
      </c>
      <c r="CQ271" s="12" t="s">
        <v>2306</v>
      </c>
      <c r="CR271" s="12" t="s">
        <v>2306</v>
      </c>
      <c r="CS271" s="12" t="s">
        <v>2306</v>
      </c>
      <c r="CT271" s="12" t="s">
        <v>2306</v>
      </c>
      <c r="CU271" s="12" t="s">
        <v>2306</v>
      </c>
      <c r="CV271" s="12" t="s">
        <v>2306</v>
      </c>
      <c r="CW271" s="12" t="s">
        <v>2306</v>
      </c>
      <c r="CX271" s="12" t="s">
        <v>2306</v>
      </c>
      <c r="CY271" s="12" t="s">
        <v>2306</v>
      </c>
      <c r="CZ271" s="12" t="s">
        <v>2306</v>
      </c>
      <c r="DA271" s="12" t="s">
        <v>2306</v>
      </c>
      <c r="DB271" s="12" t="s">
        <v>2306</v>
      </c>
      <c r="DC271" s="12" t="s">
        <v>2306</v>
      </c>
      <c r="DD271" s="12" t="s">
        <v>2306</v>
      </c>
      <c r="DE271" s="12" t="s">
        <v>2306</v>
      </c>
      <c r="DF271" s="12" t="s">
        <v>2306</v>
      </c>
      <c r="DG271" s="12" t="s">
        <v>2306</v>
      </c>
      <c r="DH271" s="12" t="s">
        <v>2306</v>
      </c>
      <c r="DI271" s="12" t="s">
        <v>2306</v>
      </c>
      <c r="DJ271" s="17" t="s">
        <v>2306</v>
      </c>
    </row>
    <row r="272" s="1" customFormat="1" ht="15.4" customHeight="1" spans="1:114">
      <c r="A272" s="10" t="s">
        <v>3251</v>
      </c>
      <c r="B272" s="11"/>
      <c r="C272" s="11"/>
      <c r="D272" s="11" t="s">
        <v>3252</v>
      </c>
      <c r="E272" s="9">
        <v>27389247.86</v>
      </c>
      <c r="F272" s="9">
        <v>25431102.77</v>
      </c>
      <c r="G272" s="9">
        <v>12583925.39</v>
      </c>
      <c r="H272" s="9">
        <v>1530901</v>
      </c>
      <c r="I272" s="9">
        <v>1655175.61</v>
      </c>
      <c r="J272" s="12" t="s">
        <v>2306</v>
      </c>
      <c r="K272" s="9">
        <v>2790437.83</v>
      </c>
      <c r="L272" s="9">
        <v>2406670.96</v>
      </c>
      <c r="M272" s="9">
        <v>1187113.56</v>
      </c>
      <c r="N272" s="9">
        <v>1160046.57</v>
      </c>
      <c r="O272" s="12" t="s">
        <v>2306</v>
      </c>
      <c r="P272" s="9">
        <v>286861.56</v>
      </c>
      <c r="Q272" s="9">
        <v>1782720.29</v>
      </c>
      <c r="R272" s="12" t="s">
        <v>2306</v>
      </c>
      <c r="S272" s="9">
        <v>47250</v>
      </c>
      <c r="T272" s="9">
        <v>1062577.09</v>
      </c>
      <c r="U272" s="9">
        <v>122675.32</v>
      </c>
      <c r="V272" s="9">
        <v>69707</v>
      </c>
      <c r="W272" s="12" t="s">
        <v>2306</v>
      </c>
      <c r="X272" s="12" t="s">
        <v>2306</v>
      </c>
      <c r="Y272" s="9">
        <v>12562</v>
      </c>
      <c r="Z272" s="9">
        <v>36774.43</v>
      </c>
      <c r="AA272" s="9">
        <v>24732</v>
      </c>
      <c r="AB272" s="9">
        <v>16206</v>
      </c>
      <c r="AC272" s="12" t="s">
        <v>2306</v>
      </c>
      <c r="AD272" s="9">
        <v>111363.36</v>
      </c>
      <c r="AE272" s="12" t="s">
        <v>2306</v>
      </c>
      <c r="AF272" s="9">
        <v>5278</v>
      </c>
      <c r="AG272" s="9">
        <v>25600</v>
      </c>
      <c r="AH272" s="12" t="s">
        <v>2306</v>
      </c>
      <c r="AI272" s="9">
        <v>86952</v>
      </c>
      <c r="AJ272" s="9">
        <v>72253</v>
      </c>
      <c r="AK272" s="9">
        <v>66278</v>
      </c>
      <c r="AL272" s="12" t="s">
        <v>2306</v>
      </c>
      <c r="AM272" s="12" t="s">
        <v>2306</v>
      </c>
      <c r="AN272" s="9">
        <v>32541</v>
      </c>
      <c r="AO272" s="9">
        <v>25625</v>
      </c>
      <c r="AP272" s="9">
        <v>126528</v>
      </c>
      <c r="AQ272" s="9">
        <v>35541</v>
      </c>
      <c r="AR272" s="9">
        <v>58348.98</v>
      </c>
      <c r="AS272" s="9">
        <v>110020</v>
      </c>
      <c r="AT272" s="12" t="s">
        <v>2306</v>
      </c>
      <c r="AU272" s="9">
        <v>23592</v>
      </c>
      <c r="AV272" s="9">
        <v>895568</v>
      </c>
      <c r="AW272" s="12" t="s">
        <v>2306</v>
      </c>
      <c r="AX272" s="12" t="s">
        <v>2306</v>
      </c>
      <c r="AY272" s="12" t="s">
        <v>2306</v>
      </c>
      <c r="AZ272" s="12" t="s">
        <v>2306</v>
      </c>
      <c r="BA272" s="9">
        <v>892928</v>
      </c>
      <c r="BB272" s="12" t="s">
        <v>2306</v>
      </c>
      <c r="BC272" s="12" t="s">
        <v>2306</v>
      </c>
      <c r="BD272" s="12" t="s">
        <v>2306</v>
      </c>
      <c r="BE272" s="9">
        <v>2640</v>
      </c>
      <c r="BF272" s="12" t="s">
        <v>2306</v>
      </c>
      <c r="BG272" s="12" t="s">
        <v>2306</v>
      </c>
      <c r="BH272" s="12" t="s">
        <v>2306</v>
      </c>
      <c r="BI272" s="12" t="s">
        <v>2306</v>
      </c>
      <c r="BJ272" s="12" t="s">
        <v>2306</v>
      </c>
      <c r="BK272" s="12" t="s">
        <v>2306</v>
      </c>
      <c r="BL272" s="12" t="s">
        <v>2306</v>
      </c>
      <c r="BM272" s="12" t="s">
        <v>2306</v>
      </c>
      <c r="BN272" s="12" t="s">
        <v>2306</v>
      </c>
      <c r="BO272" s="12" t="s">
        <v>2306</v>
      </c>
      <c r="BP272" s="12" t="s">
        <v>2306</v>
      </c>
      <c r="BQ272" s="12" t="s">
        <v>2306</v>
      </c>
      <c r="BR272" s="12" t="s">
        <v>2306</v>
      </c>
      <c r="BS272" s="12" t="s">
        <v>2306</v>
      </c>
      <c r="BT272" s="12" t="s">
        <v>2306</v>
      </c>
      <c r="BU272" s="12" t="s">
        <v>2306</v>
      </c>
      <c r="BV272" s="12" t="s">
        <v>2306</v>
      </c>
      <c r="BW272" s="12" t="s">
        <v>2306</v>
      </c>
      <c r="BX272" s="12" t="s">
        <v>2306</v>
      </c>
      <c r="BY272" s="12" t="s">
        <v>2306</v>
      </c>
      <c r="BZ272" s="12" t="s">
        <v>2306</v>
      </c>
      <c r="CA272" s="12" t="s">
        <v>2306</v>
      </c>
      <c r="CB272" s="12" t="s">
        <v>2306</v>
      </c>
      <c r="CC272" s="12" t="s">
        <v>2306</v>
      </c>
      <c r="CD272" s="12" t="s">
        <v>2306</v>
      </c>
      <c r="CE272" s="12" t="s">
        <v>2306</v>
      </c>
      <c r="CF272" s="12" t="s">
        <v>2306</v>
      </c>
      <c r="CG272" s="12" t="s">
        <v>2306</v>
      </c>
      <c r="CH272" s="12" t="s">
        <v>2306</v>
      </c>
      <c r="CI272" s="12" t="s">
        <v>2306</v>
      </c>
      <c r="CJ272" s="12" t="s">
        <v>2306</v>
      </c>
      <c r="CK272" s="12" t="s">
        <v>2306</v>
      </c>
      <c r="CL272" s="12" t="s">
        <v>2306</v>
      </c>
      <c r="CM272" s="12" t="s">
        <v>2306</v>
      </c>
      <c r="CN272" s="12" t="s">
        <v>2306</v>
      </c>
      <c r="CO272" s="12" t="s">
        <v>2306</v>
      </c>
      <c r="CP272" s="12" t="s">
        <v>2306</v>
      </c>
      <c r="CQ272" s="12" t="s">
        <v>2306</v>
      </c>
      <c r="CR272" s="12" t="s">
        <v>2306</v>
      </c>
      <c r="CS272" s="12" t="s">
        <v>2306</v>
      </c>
      <c r="CT272" s="12" t="s">
        <v>2306</v>
      </c>
      <c r="CU272" s="12" t="s">
        <v>2306</v>
      </c>
      <c r="CV272" s="12" t="s">
        <v>2306</v>
      </c>
      <c r="CW272" s="12" t="s">
        <v>2306</v>
      </c>
      <c r="CX272" s="12" t="s">
        <v>2306</v>
      </c>
      <c r="CY272" s="12" t="s">
        <v>2306</v>
      </c>
      <c r="CZ272" s="12" t="s">
        <v>2306</v>
      </c>
      <c r="DA272" s="12" t="s">
        <v>2306</v>
      </c>
      <c r="DB272" s="12" t="s">
        <v>2306</v>
      </c>
      <c r="DC272" s="12" t="s">
        <v>2306</v>
      </c>
      <c r="DD272" s="12" t="s">
        <v>2306</v>
      </c>
      <c r="DE272" s="12" t="s">
        <v>2306</v>
      </c>
      <c r="DF272" s="12" t="s">
        <v>2306</v>
      </c>
      <c r="DG272" s="12" t="s">
        <v>2306</v>
      </c>
      <c r="DH272" s="12" t="s">
        <v>2306</v>
      </c>
      <c r="DI272" s="12" t="s">
        <v>2306</v>
      </c>
      <c r="DJ272" s="17" t="s">
        <v>2306</v>
      </c>
    </row>
    <row r="273" s="1" customFormat="1" ht="15.4" customHeight="1" spans="1:114">
      <c r="A273" s="10" t="s">
        <v>3253</v>
      </c>
      <c r="B273" s="11"/>
      <c r="C273" s="11"/>
      <c r="D273" s="11" t="s">
        <v>3254</v>
      </c>
      <c r="E273" s="9">
        <v>6448066.5</v>
      </c>
      <c r="F273" s="12" t="s">
        <v>2306</v>
      </c>
      <c r="G273" s="12" t="s">
        <v>2306</v>
      </c>
      <c r="H273" s="12" t="s">
        <v>2306</v>
      </c>
      <c r="I273" s="12" t="s">
        <v>2306</v>
      </c>
      <c r="J273" s="12" t="s">
        <v>2306</v>
      </c>
      <c r="K273" s="12" t="s">
        <v>2306</v>
      </c>
      <c r="L273" s="12" t="s">
        <v>2306</v>
      </c>
      <c r="M273" s="12" t="s">
        <v>2306</v>
      </c>
      <c r="N273" s="12" t="s">
        <v>2306</v>
      </c>
      <c r="O273" s="12" t="s">
        <v>2306</v>
      </c>
      <c r="P273" s="12" t="s">
        <v>2306</v>
      </c>
      <c r="Q273" s="12" t="s">
        <v>2306</v>
      </c>
      <c r="R273" s="12" t="s">
        <v>2306</v>
      </c>
      <c r="S273" s="12" t="s">
        <v>2306</v>
      </c>
      <c r="T273" s="9">
        <v>201166.5</v>
      </c>
      <c r="U273" s="9">
        <v>41166.5</v>
      </c>
      <c r="V273" s="12" t="s">
        <v>2306</v>
      </c>
      <c r="W273" s="12" t="s">
        <v>2306</v>
      </c>
      <c r="X273" s="12" t="s">
        <v>2306</v>
      </c>
      <c r="Y273" s="12" t="s">
        <v>2306</v>
      </c>
      <c r="Z273" s="12" t="s">
        <v>2306</v>
      </c>
      <c r="AA273" s="12" t="s">
        <v>2306</v>
      </c>
      <c r="AB273" s="12" t="s">
        <v>2306</v>
      </c>
      <c r="AC273" s="12" t="s">
        <v>2306</v>
      </c>
      <c r="AD273" s="12" t="s">
        <v>2306</v>
      </c>
      <c r="AE273" s="12" t="s">
        <v>2306</v>
      </c>
      <c r="AF273" s="12" t="s">
        <v>2306</v>
      </c>
      <c r="AG273" s="12" t="s">
        <v>2306</v>
      </c>
      <c r="AH273" s="12" t="s">
        <v>2306</v>
      </c>
      <c r="AI273" s="12" t="s">
        <v>2306</v>
      </c>
      <c r="AJ273" s="12" t="s">
        <v>2306</v>
      </c>
      <c r="AK273" s="12" t="s">
        <v>2306</v>
      </c>
      <c r="AL273" s="12" t="s">
        <v>2306</v>
      </c>
      <c r="AM273" s="12" t="s">
        <v>2306</v>
      </c>
      <c r="AN273" s="12" t="s">
        <v>2306</v>
      </c>
      <c r="AO273" s="9">
        <v>160000</v>
      </c>
      <c r="AP273" s="12" t="s">
        <v>2306</v>
      </c>
      <c r="AQ273" s="12" t="s">
        <v>2306</v>
      </c>
      <c r="AR273" s="12" t="s">
        <v>2306</v>
      </c>
      <c r="AS273" s="12" t="s">
        <v>2306</v>
      </c>
      <c r="AT273" s="12" t="s">
        <v>2306</v>
      </c>
      <c r="AU273" s="12" t="s">
        <v>2306</v>
      </c>
      <c r="AV273" s="9">
        <v>6246900</v>
      </c>
      <c r="AW273" s="12" t="s">
        <v>2306</v>
      </c>
      <c r="AX273" s="12" t="s">
        <v>2306</v>
      </c>
      <c r="AY273" s="12" t="s">
        <v>2306</v>
      </c>
      <c r="AZ273" s="12" t="s">
        <v>2306</v>
      </c>
      <c r="BA273" s="12" t="s">
        <v>2306</v>
      </c>
      <c r="BB273" s="12" t="s">
        <v>2306</v>
      </c>
      <c r="BC273" s="12" t="s">
        <v>2306</v>
      </c>
      <c r="BD273" s="12" t="s">
        <v>2306</v>
      </c>
      <c r="BE273" s="9">
        <v>6105400</v>
      </c>
      <c r="BF273" s="12" t="s">
        <v>2306</v>
      </c>
      <c r="BG273" s="12" t="s">
        <v>2306</v>
      </c>
      <c r="BH273" s="9">
        <v>141500</v>
      </c>
      <c r="BI273" s="12" t="s">
        <v>2306</v>
      </c>
      <c r="BJ273" s="12" t="s">
        <v>2306</v>
      </c>
      <c r="BK273" s="12" t="s">
        <v>2306</v>
      </c>
      <c r="BL273" s="12" t="s">
        <v>2306</v>
      </c>
      <c r="BM273" s="12" t="s">
        <v>2306</v>
      </c>
      <c r="BN273" s="12" t="s">
        <v>2306</v>
      </c>
      <c r="BO273" s="12" t="s">
        <v>2306</v>
      </c>
      <c r="BP273" s="12" t="s">
        <v>2306</v>
      </c>
      <c r="BQ273" s="12" t="s">
        <v>2306</v>
      </c>
      <c r="BR273" s="12" t="s">
        <v>2306</v>
      </c>
      <c r="BS273" s="12" t="s">
        <v>2306</v>
      </c>
      <c r="BT273" s="12" t="s">
        <v>2306</v>
      </c>
      <c r="BU273" s="12" t="s">
        <v>2306</v>
      </c>
      <c r="BV273" s="12" t="s">
        <v>2306</v>
      </c>
      <c r="BW273" s="12" t="s">
        <v>2306</v>
      </c>
      <c r="BX273" s="12" t="s">
        <v>2306</v>
      </c>
      <c r="BY273" s="12" t="s">
        <v>2306</v>
      </c>
      <c r="BZ273" s="12" t="s">
        <v>2306</v>
      </c>
      <c r="CA273" s="12" t="s">
        <v>2306</v>
      </c>
      <c r="CB273" s="12" t="s">
        <v>2306</v>
      </c>
      <c r="CC273" s="12" t="s">
        <v>2306</v>
      </c>
      <c r="CD273" s="12" t="s">
        <v>2306</v>
      </c>
      <c r="CE273" s="12" t="s">
        <v>2306</v>
      </c>
      <c r="CF273" s="12" t="s">
        <v>2306</v>
      </c>
      <c r="CG273" s="12" t="s">
        <v>2306</v>
      </c>
      <c r="CH273" s="12" t="s">
        <v>2306</v>
      </c>
      <c r="CI273" s="12" t="s">
        <v>2306</v>
      </c>
      <c r="CJ273" s="12" t="s">
        <v>2306</v>
      </c>
      <c r="CK273" s="12" t="s">
        <v>2306</v>
      </c>
      <c r="CL273" s="12" t="s">
        <v>2306</v>
      </c>
      <c r="CM273" s="12" t="s">
        <v>2306</v>
      </c>
      <c r="CN273" s="12" t="s">
        <v>2306</v>
      </c>
      <c r="CO273" s="12" t="s">
        <v>2306</v>
      </c>
      <c r="CP273" s="12" t="s">
        <v>2306</v>
      </c>
      <c r="CQ273" s="12" t="s">
        <v>2306</v>
      </c>
      <c r="CR273" s="12" t="s">
        <v>2306</v>
      </c>
      <c r="CS273" s="12" t="s">
        <v>2306</v>
      </c>
      <c r="CT273" s="12" t="s">
        <v>2306</v>
      </c>
      <c r="CU273" s="12" t="s">
        <v>2306</v>
      </c>
      <c r="CV273" s="12" t="s">
        <v>2306</v>
      </c>
      <c r="CW273" s="12" t="s">
        <v>2306</v>
      </c>
      <c r="CX273" s="12" t="s">
        <v>2306</v>
      </c>
      <c r="CY273" s="12" t="s">
        <v>2306</v>
      </c>
      <c r="CZ273" s="12" t="s">
        <v>2306</v>
      </c>
      <c r="DA273" s="12" t="s">
        <v>2306</v>
      </c>
      <c r="DB273" s="12" t="s">
        <v>2306</v>
      </c>
      <c r="DC273" s="12" t="s">
        <v>2306</v>
      </c>
      <c r="DD273" s="12" t="s">
        <v>2306</v>
      </c>
      <c r="DE273" s="12" t="s">
        <v>2306</v>
      </c>
      <c r="DF273" s="12" t="s">
        <v>2306</v>
      </c>
      <c r="DG273" s="12" t="s">
        <v>2306</v>
      </c>
      <c r="DH273" s="12" t="s">
        <v>2306</v>
      </c>
      <c r="DI273" s="12" t="s">
        <v>2306</v>
      </c>
      <c r="DJ273" s="17" t="s">
        <v>2306</v>
      </c>
    </row>
    <row r="274" s="1" customFormat="1" ht="15.4" customHeight="1" spans="1:114">
      <c r="A274" s="10" t="s">
        <v>3255</v>
      </c>
      <c r="B274" s="11"/>
      <c r="C274" s="11"/>
      <c r="D274" s="11" t="s">
        <v>3256</v>
      </c>
      <c r="E274" s="9">
        <v>305000</v>
      </c>
      <c r="F274" s="12" t="s">
        <v>2306</v>
      </c>
      <c r="G274" s="12" t="s">
        <v>2306</v>
      </c>
      <c r="H274" s="12" t="s">
        <v>2306</v>
      </c>
      <c r="I274" s="12" t="s">
        <v>2306</v>
      </c>
      <c r="J274" s="12" t="s">
        <v>2306</v>
      </c>
      <c r="K274" s="12" t="s">
        <v>2306</v>
      </c>
      <c r="L274" s="12" t="s">
        <v>2306</v>
      </c>
      <c r="M274" s="12" t="s">
        <v>2306</v>
      </c>
      <c r="N274" s="12" t="s">
        <v>2306</v>
      </c>
      <c r="O274" s="12" t="s">
        <v>2306</v>
      </c>
      <c r="P274" s="12" t="s">
        <v>2306</v>
      </c>
      <c r="Q274" s="12" t="s">
        <v>2306</v>
      </c>
      <c r="R274" s="12" t="s">
        <v>2306</v>
      </c>
      <c r="S274" s="12" t="s">
        <v>2306</v>
      </c>
      <c r="T274" s="9">
        <v>305000</v>
      </c>
      <c r="U274" s="9">
        <v>280000</v>
      </c>
      <c r="V274" s="12" t="s">
        <v>2306</v>
      </c>
      <c r="W274" s="12" t="s">
        <v>2306</v>
      </c>
      <c r="X274" s="12" t="s">
        <v>2306</v>
      </c>
      <c r="Y274" s="12" t="s">
        <v>2306</v>
      </c>
      <c r="Z274" s="12" t="s">
        <v>2306</v>
      </c>
      <c r="AA274" s="12" t="s">
        <v>2306</v>
      </c>
      <c r="AB274" s="12" t="s">
        <v>2306</v>
      </c>
      <c r="AC274" s="12" t="s">
        <v>2306</v>
      </c>
      <c r="AD274" s="12" t="s">
        <v>2306</v>
      </c>
      <c r="AE274" s="12" t="s">
        <v>2306</v>
      </c>
      <c r="AF274" s="12" t="s">
        <v>2306</v>
      </c>
      <c r="AG274" s="12" t="s">
        <v>2306</v>
      </c>
      <c r="AH274" s="12" t="s">
        <v>2306</v>
      </c>
      <c r="AI274" s="12" t="s">
        <v>2306</v>
      </c>
      <c r="AJ274" s="12" t="s">
        <v>2306</v>
      </c>
      <c r="AK274" s="12" t="s">
        <v>2306</v>
      </c>
      <c r="AL274" s="12" t="s">
        <v>2306</v>
      </c>
      <c r="AM274" s="12" t="s">
        <v>2306</v>
      </c>
      <c r="AN274" s="9">
        <v>25000</v>
      </c>
      <c r="AO274" s="12" t="s">
        <v>2306</v>
      </c>
      <c r="AP274" s="12" t="s">
        <v>2306</v>
      </c>
      <c r="AQ274" s="12" t="s">
        <v>2306</v>
      </c>
      <c r="AR274" s="12" t="s">
        <v>2306</v>
      </c>
      <c r="AS274" s="12" t="s">
        <v>2306</v>
      </c>
      <c r="AT274" s="12" t="s">
        <v>2306</v>
      </c>
      <c r="AU274" s="12" t="s">
        <v>2306</v>
      </c>
      <c r="AV274" s="12" t="s">
        <v>2306</v>
      </c>
      <c r="AW274" s="12" t="s">
        <v>2306</v>
      </c>
      <c r="AX274" s="12" t="s">
        <v>2306</v>
      </c>
      <c r="AY274" s="12" t="s">
        <v>2306</v>
      </c>
      <c r="AZ274" s="12" t="s">
        <v>2306</v>
      </c>
      <c r="BA274" s="12" t="s">
        <v>2306</v>
      </c>
      <c r="BB274" s="12" t="s">
        <v>2306</v>
      </c>
      <c r="BC274" s="12" t="s">
        <v>2306</v>
      </c>
      <c r="BD274" s="12" t="s">
        <v>2306</v>
      </c>
      <c r="BE274" s="12" t="s">
        <v>2306</v>
      </c>
      <c r="BF274" s="12" t="s">
        <v>2306</v>
      </c>
      <c r="BG274" s="12" t="s">
        <v>2306</v>
      </c>
      <c r="BH274" s="12" t="s">
        <v>2306</v>
      </c>
      <c r="BI274" s="12" t="s">
        <v>2306</v>
      </c>
      <c r="BJ274" s="12" t="s">
        <v>2306</v>
      </c>
      <c r="BK274" s="12" t="s">
        <v>2306</v>
      </c>
      <c r="BL274" s="12" t="s">
        <v>2306</v>
      </c>
      <c r="BM274" s="12" t="s">
        <v>2306</v>
      </c>
      <c r="BN274" s="12" t="s">
        <v>2306</v>
      </c>
      <c r="BO274" s="12" t="s">
        <v>2306</v>
      </c>
      <c r="BP274" s="12" t="s">
        <v>2306</v>
      </c>
      <c r="BQ274" s="12" t="s">
        <v>2306</v>
      </c>
      <c r="BR274" s="12" t="s">
        <v>2306</v>
      </c>
      <c r="BS274" s="12" t="s">
        <v>2306</v>
      </c>
      <c r="BT274" s="12" t="s">
        <v>2306</v>
      </c>
      <c r="BU274" s="12" t="s">
        <v>2306</v>
      </c>
      <c r="BV274" s="12" t="s">
        <v>2306</v>
      </c>
      <c r="BW274" s="12" t="s">
        <v>2306</v>
      </c>
      <c r="BX274" s="12" t="s">
        <v>2306</v>
      </c>
      <c r="BY274" s="12" t="s">
        <v>2306</v>
      </c>
      <c r="BZ274" s="12" t="s">
        <v>2306</v>
      </c>
      <c r="CA274" s="12" t="s">
        <v>2306</v>
      </c>
      <c r="CB274" s="12" t="s">
        <v>2306</v>
      </c>
      <c r="CC274" s="12" t="s">
        <v>2306</v>
      </c>
      <c r="CD274" s="12" t="s">
        <v>2306</v>
      </c>
      <c r="CE274" s="12" t="s">
        <v>2306</v>
      </c>
      <c r="CF274" s="12" t="s">
        <v>2306</v>
      </c>
      <c r="CG274" s="12" t="s">
        <v>2306</v>
      </c>
      <c r="CH274" s="12" t="s">
        <v>2306</v>
      </c>
      <c r="CI274" s="12" t="s">
        <v>2306</v>
      </c>
      <c r="CJ274" s="12" t="s">
        <v>2306</v>
      </c>
      <c r="CK274" s="12" t="s">
        <v>2306</v>
      </c>
      <c r="CL274" s="12" t="s">
        <v>2306</v>
      </c>
      <c r="CM274" s="12" t="s">
        <v>2306</v>
      </c>
      <c r="CN274" s="12" t="s">
        <v>2306</v>
      </c>
      <c r="CO274" s="12" t="s">
        <v>2306</v>
      </c>
      <c r="CP274" s="12" t="s">
        <v>2306</v>
      </c>
      <c r="CQ274" s="12" t="s">
        <v>2306</v>
      </c>
      <c r="CR274" s="12" t="s">
        <v>2306</v>
      </c>
      <c r="CS274" s="12" t="s">
        <v>2306</v>
      </c>
      <c r="CT274" s="12" t="s">
        <v>2306</v>
      </c>
      <c r="CU274" s="12" t="s">
        <v>2306</v>
      </c>
      <c r="CV274" s="12" t="s">
        <v>2306</v>
      </c>
      <c r="CW274" s="12" t="s">
        <v>2306</v>
      </c>
      <c r="CX274" s="12" t="s">
        <v>2306</v>
      </c>
      <c r="CY274" s="12" t="s">
        <v>2306</v>
      </c>
      <c r="CZ274" s="12" t="s">
        <v>2306</v>
      </c>
      <c r="DA274" s="12" t="s">
        <v>2306</v>
      </c>
      <c r="DB274" s="12" t="s">
        <v>2306</v>
      </c>
      <c r="DC274" s="12" t="s">
        <v>2306</v>
      </c>
      <c r="DD274" s="12" t="s">
        <v>2306</v>
      </c>
      <c r="DE274" s="12" t="s">
        <v>2306</v>
      </c>
      <c r="DF274" s="12" t="s">
        <v>2306</v>
      </c>
      <c r="DG274" s="12" t="s">
        <v>2306</v>
      </c>
      <c r="DH274" s="12" t="s">
        <v>2306</v>
      </c>
      <c r="DI274" s="12" t="s">
        <v>2306</v>
      </c>
      <c r="DJ274" s="17" t="s">
        <v>2306</v>
      </c>
    </row>
    <row r="275" s="1" customFormat="1" ht="15.4" customHeight="1" spans="1:114">
      <c r="A275" s="10" t="s">
        <v>3257</v>
      </c>
      <c r="B275" s="11"/>
      <c r="C275" s="11"/>
      <c r="D275" s="11" t="s">
        <v>3258</v>
      </c>
      <c r="E275" s="9">
        <v>3655300</v>
      </c>
      <c r="F275" s="9">
        <v>980000</v>
      </c>
      <c r="G275" s="12" t="s">
        <v>2306</v>
      </c>
      <c r="H275" s="12" t="s">
        <v>2306</v>
      </c>
      <c r="I275" s="12" t="s">
        <v>2306</v>
      </c>
      <c r="J275" s="12" t="s">
        <v>2306</v>
      </c>
      <c r="K275" s="12" t="s">
        <v>2306</v>
      </c>
      <c r="L275" s="12" t="s">
        <v>2306</v>
      </c>
      <c r="M275" s="12" t="s">
        <v>2306</v>
      </c>
      <c r="N275" s="9">
        <v>980000</v>
      </c>
      <c r="O275" s="12" t="s">
        <v>2306</v>
      </c>
      <c r="P275" s="12" t="s">
        <v>2306</v>
      </c>
      <c r="Q275" s="12" t="s">
        <v>2306</v>
      </c>
      <c r="R275" s="12" t="s">
        <v>2306</v>
      </c>
      <c r="S275" s="12" t="s">
        <v>2306</v>
      </c>
      <c r="T275" s="9">
        <v>250000</v>
      </c>
      <c r="U275" s="12" t="s">
        <v>2306</v>
      </c>
      <c r="V275" s="12" t="s">
        <v>2306</v>
      </c>
      <c r="W275" s="12" t="s">
        <v>2306</v>
      </c>
      <c r="X275" s="12" t="s">
        <v>2306</v>
      </c>
      <c r="Y275" s="12" t="s">
        <v>2306</v>
      </c>
      <c r="Z275" s="12" t="s">
        <v>2306</v>
      </c>
      <c r="AA275" s="12" t="s">
        <v>2306</v>
      </c>
      <c r="AB275" s="12" t="s">
        <v>2306</v>
      </c>
      <c r="AC275" s="12" t="s">
        <v>2306</v>
      </c>
      <c r="AD275" s="12" t="s">
        <v>2306</v>
      </c>
      <c r="AE275" s="12" t="s">
        <v>2306</v>
      </c>
      <c r="AF275" s="12" t="s">
        <v>2306</v>
      </c>
      <c r="AG275" s="12" t="s">
        <v>2306</v>
      </c>
      <c r="AH275" s="12" t="s">
        <v>2306</v>
      </c>
      <c r="AI275" s="12" t="s">
        <v>2306</v>
      </c>
      <c r="AJ275" s="12" t="s">
        <v>2306</v>
      </c>
      <c r="AK275" s="12" t="s">
        <v>2306</v>
      </c>
      <c r="AL275" s="12" t="s">
        <v>2306</v>
      </c>
      <c r="AM275" s="12" t="s">
        <v>2306</v>
      </c>
      <c r="AN275" s="12" t="s">
        <v>2306</v>
      </c>
      <c r="AO275" s="12" t="s">
        <v>2306</v>
      </c>
      <c r="AP275" s="12" t="s">
        <v>2306</v>
      </c>
      <c r="AQ275" s="12" t="s">
        <v>2306</v>
      </c>
      <c r="AR275" s="12" t="s">
        <v>2306</v>
      </c>
      <c r="AS275" s="12" t="s">
        <v>2306</v>
      </c>
      <c r="AT275" s="12" t="s">
        <v>2306</v>
      </c>
      <c r="AU275" s="9">
        <v>250000</v>
      </c>
      <c r="AV275" s="9">
        <v>2425300</v>
      </c>
      <c r="AW275" s="12" t="s">
        <v>2306</v>
      </c>
      <c r="AX275" s="12" t="s">
        <v>2306</v>
      </c>
      <c r="AY275" s="12" t="s">
        <v>2306</v>
      </c>
      <c r="AZ275" s="12" t="s">
        <v>2306</v>
      </c>
      <c r="BA275" s="9">
        <v>2425300</v>
      </c>
      <c r="BB275" s="12" t="s">
        <v>2306</v>
      </c>
      <c r="BC275" s="12" t="s">
        <v>2306</v>
      </c>
      <c r="BD275" s="12" t="s">
        <v>2306</v>
      </c>
      <c r="BE275" s="12" t="s">
        <v>2306</v>
      </c>
      <c r="BF275" s="12" t="s">
        <v>2306</v>
      </c>
      <c r="BG275" s="12" t="s">
        <v>2306</v>
      </c>
      <c r="BH275" s="12" t="s">
        <v>2306</v>
      </c>
      <c r="BI275" s="12" t="s">
        <v>2306</v>
      </c>
      <c r="BJ275" s="12" t="s">
        <v>2306</v>
      </c>
      <c r="BK275" s="12" t="s">
        <v>2306</v>
      </c>
      <c r="BL275" s="12" t="s">
        <v>2306</v>
      </c>
      <c r="BM275" s="12" t="s">
        <v>2306</v>
      </c>
      <c r="BN275" s="12" t="s">
        <v>2306</v>
      </c>
      <c r="BO275" s="12" t="s">
        <v>2306</v>
      </c>
      <c r="BP275" s="12" t="s">
        <v>2306</v>
      </c>
      <c r="BQ275" s="12" t="s">
        <v>2306</v>
      </c>
      <c r="BR275" s="12" t="s">
        <v>2306</v>
      </c>
      <c r="BS275" s="12" t="s">
        <v>2306</v>
      </c>
      <c r="BT275" s="12" t="s">
        <v>2306</v>
      </c>
      <c r="BU275" s="12" t="s">
        <v>2306</v>
      </c>
      <c r="BV275" s="12" t="s">
        <v>2306</v>
      </c>
      <c r="BW275" s="12" t="s">
        <v>2306</v>
      </c>
      <c r="BX275" s="12" t="s">
        <v>2306</v>
      </c>
      <c r="BY275" s="12" t="s">
        <v>2306</v>
      </c>
      <c r="BZ275" s="12" t="s">
        <v>2306</v>
      </c>
      <c r="CA275" s="12" t="s">
        <v>2306</v>
      </c>
      <c r="CB275" s="12" t="s">
        <v>2306</v>
      </c>
      <c r="CC275" s="12" t="s">
        <v>2306</v>
      </c>
      <c r="CD275" s="12" t="s">
        <v>2306</v>
      </c>
      <c r="CE275" s="12" t="s">
        <v>2306</v>
      </c>
      <c r="CF275" s="12" t="s">
        <v>2306</v>
      </c>
      <c r="CG275" s="12" t="s">
        <v>2306</v>
      </c>
      <c r="CH275" s="12" t="s">
        <v>2306</v>
      </c>
      <c r="CI275" s="12" t="s">
        <v>2306</v>
      </c>
      <c r="CJ275" s="12" t="s">
        <v>2306</v>
      </c>
      <c r="CK275" s="12" t="s">
        <v>2306</v>
      </c>
      <c r="CL275" s="12" t="s">
        <v>2306</v>
      </c>
      <c r="CM275" s="12" t="s">
        <v>2306</v>
      </c>
      <c r="CN275" s="12" t="s">
        <v>2306</v>
      </c>
      <c r="CO275" s="12" t="s">
        <v>2306</v>
      </c>
      <c r="CP275" s="12" t="s">
        <v>2306</v>
      </c>
      <c r="CQ275" s="12" t="s">
        <v>2306</v>
      </c>
      <c r="CR275" s="12" t="s">
        <v>2306</v>
      </c>
      <c r="CS275" s="12" t="s">
        <v>2306</v>
      </c>
      <c r="CT275" s="12" t="s">
        <v>2306</v>
      </c>
      <c r="CU275" s="12" t="s">
        <v>2306</v>
      </c>
      <c r="CV275" s="12" t="s">
        <v>2306</v>
      </c>
      <c r="CW275" s="12" t="s">
        <v>2306</v>
      </c>
      <c r="CX275" s="12" t="s">
        <v>2306</v>
      </c>
      <c r="CY275" s="12" t="s">
        <v>2306</v>
      </c>
      <c r="CZ275" s="12" t="s">
        <v>2306</v>
      </c>
      <c r="DA275" s="12" t="s">
        <v>2306</v>
      </c>
      <c r="DB275" s="12" t="s">
        <v>2306</v>
      </c>
      <c r="DC275" s="12" t="s">
        <v>2306</v>
      </c>
      <c r="DD275" s="12" t="s">
        <v>2306</v>
      </c>
      <c r="DE275" s="12" t="s">
        <v>2306</v>
      </c>
      <c r="DF275" s="12" t="s">
        <v>2306</v>
      </c>
      <c r="DG275" s="12" t="s">
        <v>2306</v>
      </c>
      <c r="DH275" s="12" t="s">
        <v>2306</v>
      </c>
      <c r="DI275" s="12" t="s">
        <v>2306</v>
      </c>
      <c r="DJ275" s="17" t="s">
        <v>2306</v>
      </c>
    </row>
    <row r="276" s="1" customFormat="1" ht="15.4" customHeight="1" spans="1:114">
      <c r="A276" s="10" t="s">
        <v>3259</v>
      </c>
      <c r="B276" s="11"/>
      <c r="C276" s="11"/>
      <c r="D276" s="11" t="s">
        <v>3260</v>
      </c>
      <c r="E276" s="9">
        <v>360000</v>
      </c>
      <c r="F276" s="9">
        <v>360000</v>
      </c>
      <c r="G276" s="12" t="s">
        <v>2306</v>
      </c>
      <c r="H276" s="12" t="s">
        <v>2306</v>
      </c>
      <c r="I276" s="12" t="s">
        <v>2306</v>
      </c>
      <c r="J276" s="12" t="s">
        <v>2306</v>
      </c>
      <c r="K276" s="12" t="s">
        <v>2306</v>
      </c>
      <c r="L276" s="12" t="s">
        <v>2306</v>
      </c>
      <c r="M276" s="12" t="s">
        <v>2306</v>
      </c>
      <c r="N276" s="9">
        <v>360000</v>
      </c>
      <c r="O276" s="12" t="s">
        <v>2306</v>
      </c>
      <c r="P276" s="12" t="s">
        <v>2306</v>
      </c>
      <c r="Q276" s="12" t="s">
        <v>2306</v>
      </c>
      <c r="R276" s="12" t="s">
        <v>2306</v>
      </c>
      <c r="S276" s="12" t="s">
        <v>2306</v>
      </c>
      <c r="T276" s="12" t="s">
        <v>2306</v>
      </c>
      <c r="U276" s="12" t="s">
        <v>2306</v>
      </c>
      <c r="V276" s="12" t="s">
        <v>2306</v>
      </c>
      <c r="W276" s="12" t="s">
        <v>2306</v>
      </c>
      <c r="X276" s="12" t="s">
        <v>2306</v>
      </c>
      <c r="Y276" s="12" t="s">
        <v>2306</v>
      </c>
      <c r="Z276" s="12" t="s">
        <v>2306</v>
      </c>
      <c r="AA276" s="12" t="s">
        <v>2306</v>
      </c>
      <c r="AB276" s="12" t="s">
        <v>2306</v>
      </c>
      <c r="AC276" s="12" t="s">
        <v>2306</v>
      </c>
      <c r="AD276" s="12" t="s">
        <v>2306</v>
      </c>
      <c r="AE276" s="12" t="s">
        <v>2306</v>
      </c>
      <c r="AF276" s="12" t="s">
        <v>2306</v>
      </c>
      <c r="AG276" s="12" t="s">
        <v>2306</v>
      </c>
      <c r="AH276" s="12" t="s">
        <v>2306</v>
      </c>
      <c r="AI276" s="12" t="s">
        <v>2306</v>
      </c>
      <c r="AJ276" s="12" t="s">
        <v>2306</v>
      </c>
      <c r="AK276" s="12" t="s">
        <v>2306</v>
      </c>
      <c r="AL276" s="12" t="s">
        <v>2306</v>
      </c>
      <c r="AM276" s="12" t="s">
        <v>2306</v>
      </c>
      <c r="AN276" s="12" t="s">
        <v>2306</v>
      </c>
      <c r="AO276" s="12" t="s">
        <v>2306</v>
      </c>
      <c r="AP276" s="12" t="s">
        <v>2306</v>
      </c>
      <c r="AQ276" s="12" t="s">
        <v>2306</v>
      </c>
      <c r="AR276" s="12" t="s">
        <v>2306</v>
      </c>
      <c r="AS276" s="12" t="s">
        <v>2306</v>
      </c>
      <c r="AT276" s="12" t="s">
        <v>2306</v>
      </c>
      <c r="AU276" s="12" t="s">
        <v>2306</v>
      </c>
      <c r="AV276" s="12" t="s">
        <v>2306</v>
      </c>
      <c r="AW276" s="12" t="s">
        <v>2306</v>
      </c>
      <c r="AX276" s="12" t="s">
        <v>2306</v>
      </c>
      <c r="AY276" s="12" t="s">
        <v>2306</v>
      </c>
      <c r="AZ276" s="12" t="s">
        <v>2306</v>
      </c>
      <c r="BA276" s="12" t="s">
        <v>2306</v>
      </c>
      <c r="BB276" s="12" t="s">
        <v>2306</v>
      </c>
      <c r="BC276" s="12" t="s">
        <v>2306</v>
      </c>
      <c r="BD276" s="12" t="s">
        <v>2306</v>
      </c>
      <c r="BE276" s="12" t="s">
        <v>2306</v>
      </c>
      <c r="BF276" s="12" t="s">
        <v>2306</v>
      </c>
      <c r="BG276" s="12" t="s">
        <v>2306</v>
      </c>
      <c r="BH276" s="12" t="s">
        <v>2306</v>
      </c>
      <c r="BI276" s="12" t="s">
        <v>2306</v>
      </c>
      <c r="BJ276" s="12" t="s">
        <v>2306</v>
      </c>
      <c r="BK276" s="12" t="s">
        <v>2306</v>
      </c>
      <c r="BL276" s="12" t="s">
        <v>2306</v>
      </c>
      <c r="BM276" s="12" t="s">
        <v>2306</v>
      </c>
      <c r="BN276" s="12" t="s">
        <v>2306</v>
      </c>
      <c r="BO276" s="12" t="s">
        <v>2306</v>
      </c>
      <c r="BP276" s="12" t="s">
        <v>2306</v>
      </c>
      <c r="BQ276" s="12" t="s">
        <v>2306</v>
      </c>
      <c r="BR276" s="12" t="s">
        <v>2306</v>
      </c>
      <c r="BS276" s="12" t="s">
        <v>2306</v>
      </c>
      <c r="BT276" s="12" t="s">
        <v>2306</v>
      </c>
      <c r="BU276" s="12" t="s">
        <v>2306</v>
      </c>
      <c r="BV276" s="12" t="s">
        <v>2306</v>
      </c>
      <c r="BW276" s="12" t="s">
        <v>2306</v>
      </c>
      <c r="BX276" s="12" t="s">
        <v>2306</v>
      </c>
      <c r="BY276" s="12" t="s">
        <v>2306</v>
      </c>
      <c r="BZ276" s="12" t="s">
        <v>2306</v>
      </c>
      <c r="CA276" s="12" t="s">
        <v>2306</v>
      </c>
      <c r="CB276" s="12" t="s">
        <v>2306</v>
      </c>
      <c r="CC276" s="12" t="s">
        <v>2306</v>
      </c>
      <c r="CD276" s="12" t="s">
        <v>2306</v>
      </c>
      <c r="CE276" s="12" t="s">
        <v>2306</v>
      </c>
      <c r="CF276" s="12" t="s">
        <v>2306</v>
      </c>
      <c r="CG276" s="12" t="s">
        <v>2306</v>
      </c>
      <c r="CH276" s="12" t="s">
        <v>2306</v>
      </c>
      <c r="CI276" s="12" t="s">
        <v>2306</v>
      </c>
      <c r="CJ276" s="12" t="s">
        <v>2306</v>
      </c>
      <c r="CK276" s="12" t="s">
        <v>2306</v>
      </c>
      <c r="CL276" s="12" t="s">
        <v>2306</v>
      </c>
      <c r="CM276" s="12" t="s">
        <v>2306</v>
      </c>
      <c r="CN276" s="12" t="s">
        <v>2306</v>
      </c>
      <c r="CO276" s="12" t="s">
        <v>2306</v>
      </c>
      <c r="CP276" s="12" t="s">
        <v>2306</v>
      </c>
      <c r="CQ276" s="12" t="s">
        <v>2306</v>
      </c>
      <c r="CR276" s="12" t="s">
        <v>2306</v>
      </c>
      <c r="CS276" s="12" t="s">
        <v>2306</v>
      </c>
      <c r="CT276" s="12" t="s">
        <v>2306</v>
      </c>
      <c r="CU276" s="12" t="s">
        <v>2306</v>
      </c>
      <c r="CV276" s="12" t="s">
        <v>2306</v>
      </c>
      <c r="CW276" s="12" t="s">
        <v>2306</v>
      </c>
      <c r="CX276" s="12" t="s">
        <v>2306</v>
      </c>
      <c r="CY276" s="12" t="s">
        <v>2306</v>
      </c>
      <c r="CZ276" s="12" t="s">
        <v>2306</v>
      </c>
      <c r="DA276" s="12" t="s">
        <v>2306</v>
      </c>
      <c r="DB276" s="12" t="s">
        <v>2306</v>
      </c>
      <c r="DC276" s="12" t="s">
        <v>2306</v>
      </c>
      <c r="DD276" s="12" t="s">
        <v>2306</v>
      </c>
      <c r="DE276" s="12" t="s">
        <v>2306</v>
      </c>
      <c r="DF276" s="12" t="s">
        <v>2306</v>
      </c>
      <c r="DG276" s="12" t="s">
        <v>2306</v>
      </c>
      <c r="DH276" s="12" t="s">
        <v>2306</v>
      </c>
      <c r="DI276" s="12" t="s">
        <v>2306</v>
      </c>
      <c r="DJ276" s="17" t="s">
        <v>2306</v>
      </c>
    </row>
    <row r="277" s="1" customFormat="1" ht="15.4" customHeight="1" spans="1:114">
      <c r="A277" s="10" t="s">
        <v>3261</v>
      </c>
      <c r="B277" s="11"/>
      <c r="C277" s="11"/>
      <c r="D277" s="11" t="s">
        <v>3262</v>
      </c>
      <c r="E277" s="9">
        <v>3295300</v>
      </c>
      <c r="F277" s="9">
        <v>620000</v>
      </c>
      <c r="G277" s="12" t="s">
        <v>2306</v>
      </c>
      <c r="H277" s="12" t="s">
        <v>2306</v>
      </c>
      <c r="I277" s="12" t="s">
        <v>2306</v>
      </c>
      <c r="J277" s="12" t="s">
        <v>2306</v>
      </c>
      <c r="K277" s="12" t="s">
        <v>2306</v>
      </c>
      <c r="L277" s="12" t="s">
        <v>2306</v>
      </c>
      <c r="M277" s="12" t="s">
        <v>2306</v>
      </c>
      <c r="N277" s="9">
        <v>620000</v>
      </c>
      <c r="O277" s="12" t="s">
        <v>2306</v>
      </c>
      <c r="P277" s="12" t="s">
        <v>2306</v>
      </c>
      <c r="Q277" s="12" t="s">
        <v>2306</v>
      </c>
      <c r="R277" s="12" t="s">
        <v>2306</v>
      </c>
      <c r="S277" s="12" t="s">
        <v>2306</v>
      </c>
      <c r="T277" s="9">
        <v>250000</v>
      </c>
      <c r="U277" s="12" t="s">
        <v>2306</v>
      </c>
      <c r="V277" s="12" t="s">
        <v>2306</v>
      </c>
      <c r="W277" s="12" t="s">
        <v>2306</v>
      </c>
      <c r="X277" s="12" t="s">
        <v>2306</v>
      </c>
      <c r="Y277" s="12" t="s">
        <v>2306</v>
      </c>
      <c r="Z277" s="12" t="s">
        <v>2306</v>
      </c>
      <c r="AA277" s="12" t="s">
        <v>2306</v>
      </c>
      <c r="AB277" s="12" t="s">
        <v>2306</v>
      </c>
      <c r="AC277" s="12" t="s">
        <v>2306</v>
      </c>
      <c r="AD277" s="12" t="s">
        <v>2306</v>
      </c>
      <c r="AE277" s="12" t="s">
        <v>2306</v>
      </c>
      <c r="AF277" s="12" t="s">
        <v>2306</v>
      </c>
      <c r="AG277" s="12" t="s">
        <v>2306</v>
      </c>
      <c r="AH277" s="12" t="s">
        <v>2306</v>
      </c>
      <c r="AI277" s="12" t="s">
        <v>2306</v>
      </c>
      <c r="AJ277" s="12" t="s">
        <v>2306</v>
      </c>
      <c r="AK277" s="12" t="s">
        <v>2306</v>
      </c>
      <c r="AL277" s="12" t="s">
        <v>2306</v>
      </c>
      <c r="AM277" s="12" t="s">
        <v>2306</v>
      </c>
      <c r="AN277" s="12" t="s">
        <v>2306</v>
      </c>
      <c r="AO277" s="12" t="s">
        <v>2306</v>
      </c>
      <c r="AP277" s="12" t="s">
        <v>2306</v>
      </c>
      <c r="AQ277" s="12" t="s">
        <v>2306</v>
      </c>
      <c r="AR277" s="12" t="s">
        <v>2306</v>
      </c>
      <c r="AS277" s="12" t="s">
        <v>2306</v>
      </c>
      <c r="AT277" s="12" t="s">
        <v>2306</v>
      </c>
      <c r="AU277" s="9">
        <v>250000</v>
      </c>
      <c r="AV277" s="9">
        <v>2425300</v>
      </c>
      <c r="AW277" s="12" t="s">
        <v>2306</v>
      </c>
      <c r="AX277" s="12" t="s">
        <v>2306</v>
      </c>
      <c r="AY277" s="12" t="s">
        <v>2306</v>
      </c>
      <c r="AZ277" s="12" t="s">
        <v>2306</v>
      </c>
      <c r="BA277" s="9">
        <v>2425300</v>
      </c>
      <c r="BB277" s="12" t="s">
        <v>2306</v>
      </c>
      <c r="BC277" s="12" t="s">
        <v>2306</v>
      </c>
      <c r="BD277" s="12" t="s">
        <v>2306</v>
      </c>
      <c r="BE277" s="12" t="s">
        <v>2306</v>
      </c>
      <c r="BF277" s="12" t="s">
        <v>2306</v>
      </c>
      <c r="BG277" s="12" t="s">
        <v>2306</v>
      </c>
      <c r="BH277" s="12" t="s">
        <v>2306</v>
      </c>
      <c r="BI277" s="12" t="s">
        <v>2306</v>
      </c>
      <c r="BJ277" s="12" t="s">
        <v>2306</v>
      </c>
      <c r="BK277" s="12" t="s">
        <v>2306</v>
      </c>
      <c r="BL277" s="12" t="s">
        <v>2306</v>
      </c>
      <c r="BM277" s="12" t="s">
        <v>2306</v>
      </c>
      <c r="BN277" s="12" t="s">
        <v>2306</v>
      </c>
      <c r="BO277" s="12" t="s">
        <v>2306</v>
      </c>
      <c r="BP277" s="12" t="s">
        <v>2306</v>
      </c>
      <c r="BQ277" s="12" t="s">
        <v>2306</v>
      </c>
      <c r="BR277" s="12" t="s">
        <v>2306</v>
      </c>
      <c r="BS277" s="12" t="s">
        <v>2306</v>
      </c>
      <c r="BT277" s="12" t="s">
        <v>2306</v>
      </c>
      <c r="BU277" s="12" t="s">
        <v>2306</v>
      </c>
      <c r="BV277" s="12" t="s">
        <v>2306</v>
      </c>
      <c r="BW277" s="12" t="s">
        <v>2306</v>
      </c>
      <c r="BX277" s="12" t="s">
        <v>2306</v>
      </c>
      <c r="BY277" s="12" t="s">
        <v>2306</v>
      </c>
      <c r="BZ277" s="12" t="s">
        <v>2306</v>
      </c>
      <c r="CA277" s="12" t="s">
        <v>2306</v>
      </c>
      <c r="CB277" s="12" t="s">
        <v>2306</v>
      </c>
      <c r="CC277" s="12" t="s">
        <v>2306</v>
      </c>
      <c r="CD277" s="12" t="s">
        <v>2306</v>
      </c>
      <c r="CE277" s="12" t="s">
        <v>2306</v>
      </c>
      <c r="CF277" s="12" t="s">
        <v>2306</v>
      </c>
      <c r="CG277" s="12" t="s">
        <v>2306</v>
      </c>
      <c r="CH277" s="12" t="s">
        <v>2306</v>
      </c>
      <c r="CI277" s="12" t="s">
        <v>2306</v>
      </c>
      <c r="CJ277" s="12" t="s">
        <v>2306</v>
      </c>
      <c r="CK277" s="12" t="s">
        <v>2306</v>
      </c>
      <c r="CL277" s="12" t="s">
        <v>2306</v>
      </c>
      <c r="CM277" s="12" t="s">
        <v>2306</v>
      </c>
      <c r="CN277" s="12" t="s">
        <v>2306</v>
      </c>
      <c r="CO277" s="12" t="s">
        <v>2306</v>
      </c>
      <c r="CP277" s="12" t="s">
        <v>2306</v>
      </c>
      <c r="CQ277" s="12" t="s">
        <v>2306</v>
      </c>
      <c r="CR277" s="12" t="s">
        <v>2306</v>
      </c>
      <c r="CS277" s="12" t="s">
        <v>2306</v>
      </c>
      <c r="CT277" s="12" t="s">
        <v>2306</v>
      </c>
      <c r="CU277" s="12" t="s">
        <v>2306</v>
      </c>
      <c r="CV277" s="12" t="s">
        <v>2306</v>
      </c>
      <c r="CW277" s="12" t="s">
        <v>2306</v>
      </c>
      <c r="CX277" s="12" t="s">
        <v>2306</v>
      </c>
      <c r="CY277" s="12" t="s">
        <v>2306</v>
      </c>
      <c r="CZ277" s="12" t="s">
        <v>2306</v>
      </c>
      <c r="DA277" s="12" t="s">
        <v>2306</v>
      </c>
      <c r="DB277" s="12" t="s">
        <v>2306</v>
      </c>
      <c r="DC277" s="12" t="s">
        <v>2306</v>
      </c>
      <c r="DD277" s="12" t="s">
        <v>2306</v>
      </c>
      <c r="DE277" s="12" t="s">
        <v>2306</v>
      </c>
      <c r="DF277" s="12" t="s">
        <v>2306</v>
      </c>
      <c r="DG277" s="12" t="s">
        <v>2306</v>
      </c>
      <c r="DH277" s="12" t="s">
        <v>2306</v>
      </c>
      <c r="DI277" s="12" t="s">
        <v>2306</v>
      </c>
      <c r="DJ277" s="17" t="s">
        <v>2306</v>
      </c>
    </row>
    <row r="278" s="1" customFormat="1" ht="15.4" customHeight="1" spans="1:114">
      <c r="A278" s="10" t="s">
        <v>3263</v>
      </c>
      <c r="B278" s="11"/>
      <c r="C278" s="11"/>
      <c r="D278" s="11" t="s">
        <v>3264</v>
      </c>
      <c r="E278" s="9">
        <v>2659060.1</v>
      </c>
      <c r="F278" s="12" t="s">
        <v>2306</v>
      </c>
      <c r="G278" s="12" t="s">
        <v>2306</v>
      </c>
      <c r="H278" s="12" t="s">
        <v>2306</v>
      </c>
      <c r="I278" s="12" t="s">
        <v>2306</v>
      </c>
      <c r="J278" s="12" t="s">
        <v>2306</v>
      </c>
      <c r="K278" s="12" t="s">
        <v>2306</v>
      </c>
      <c r="L278" s="12" t="s">
        <v>2306</v>
      </c>
      <c r="M278" s="12" t="s">
        <v>2306</v>
      </c>
      <c r="N278" s="12" t="s">
        <v>2306</v>
      </c>
      <c r="O278" s="12" t="s">
        <v>2306</v>
      </c>
      <c r="P278" s="12" t="s">
        <v>2306</v>
      </c>
      <c r="Q278" s="12" t="s">
        <v>2306</v>
      </c>
      <c r="R278" s="12" t="s">
        <v>2306</v>
      </c>
      <c r="S278" s="12" t="s">
        <v>2306</v>
      </c>
      <c r="T278" s="12" t="s">
        <v>2306</v>
      </c>
      <c r="U278" s="12" t="s">
        <v>2306</v>
      </c>
      <c r="V278" s="12" t="s">
        <v>2306</v>
      </c>
      <c r="W278" s="12" t="s">
        <v>2306</v>
      </c>
      <c r="X278" s="12" t="s">
        <v>2306</v>
      </c>
      <c r="Y278" s="12" t="s">
        <v>2306</v>
      </c>
      <c r="Z278" s="12" t="s">
        <v>2306</v>
      </c>
      <c r="AA278" s="12" t="s">
        <v>2306</v>
      </c>
      <c r="AB278" s="12" t="s">
        <v>2306</v>
      </c>
      <c r="AC278" s="12" t="s">
        <v>2306</v>
      </c>
      <c r="AD278" s="12" t="s">
        <v>2306</v>
      </c>
      <c r="AE278" s="12" t="s">
        <v>2306</v>
      </c>
      <c r="AF278" s="12" t="s">
        <v>2306</v>
      </c>
      <c r="AG278" s="12" t="s">
        <v>2306</v>
      </c>
      <c r="AH278" s="12" t="s">
        <v>2306</v>
      </c>
      <c r="AI278" s="12" t="s">
        <v>2306</v>
      </c>
      <c r="AJ278" s="12" t="s">
        <v>2306</v>
      </c>
      <c r="AK278" s="12" t="s">
        <v>2306</v>
      </c>
      <c r="AL278" s="12" t="s">
        <v>2306</v>
      </c>
      <c r="AM278" s="12" t="s">
        <v>2306</v>
      </c>
      <c r="AN278" s="12" t="s">
        <v>2306</v>
      </c>
      <c r="AO278" s="12" t="s">
        <v>2306</v>
      </c>
      <c r="AP278" s="12" t="s">
        <v>2306</v>
      </c>
      <c r="AQ278" s="12" t="s">
        <v>2306</v>
      </c>
      <c r="AR278" s="12" t="s">
        <v>2306</v>
      </c>
      <c r="AS278" s="12" t="s">
        <v>2306</v>
      </c>
      <c r="AT278" s="12" t="s">
        <v>2306</v>
      </c>
      <c r="AU278" s="12" t="s">
        <v>2306</v>
      </c>
      <c r="AV278" s="9">
        <v>2659060.1</v>
      </c>
      <c r="AW278" s="12" t="s">
        <v>2306</v>
      </c>
      <c r="AX278" s="12" t="s">
        <v>2306</v>
      </c>
      <c r="AY278" s="12" t="s">
        <v>2306</v>
      </c>
      <c r="AZ278" s="12" t="s">
        <v>2306</v>
      </c>
      <c r="BA278" s="12" t="s">
        <v>2306</v>
      </c>
      <c r="BB278" s="12" t="s">
        <v>2306</v>
      </c>
      <c r="BC278" s="9">
        <v>1754759</v>
      </c>
      <c r="BD278" s="12" t="s">
        <v>2306</v>
      </c>
      <c r="BE278" s="12" t="s">
        <v>2306</v>
      </c>
      <c r="BF278" s="12" t="s">
        <v>2306</v>
      </c>
      <c r="BG278" s="12" t="s">
        <v>2306</v>
      </c>
      <c r="BH278" s="9">
        <v>904301.1</v>
      </c>
      <c r="BI278" s="12" t="s">
        <v>2306</v>
      </c>
      <c r="BJ278" s="12" t="s">
        <v>2306</v>
      </c>
      <c r="BK278" s="12" t="s">
        <v>2306</v>
      </c>
      <c r="BL278" s="12" t="s">
        <v>2306</v>
      </c>
      <c r="BM278" s="12" t="s">
        <v>2306</v>
      </c>
      <c r="BN278" s="12" t="s">
        <v>2306</v>
      </c>
      <c r="BO278" s="12" t="s">
        <v>2306</v>
      </c>
      <c r="BP278" s="12" t="s">
        <v>2306</v>
      </c>
      <c r="BQ278" s="12" t="s">
        <v>2306</v>
      </c>
      <c r="BR278" s="12" t="s">
        <v>2306</v>
      </c>
      <c r="BS278" s="12" t="s">
        <v>2306</v>
      </c>
      <c r="BT278" s="12" t="s">
        <v>2306</v>
      </c>
      <c r="BU278" s="12" t="s">
        <v>2306</v>
      </c>
      <c r="BV278" s="12" t="s">
        <v>2306</v>
      </c>
      <c r="BW278" s="12" t="s">
        <v>2306</v>
      </c>
      <c r="BX278" s="12" t="s">
        <v>2306</v>
      </c>
      <c r="BY278" s="12" t="s">
        <v>2306</v>
      </c>
      <c r="BZ278" s="12" t="s">
        <v>2306</v>
      </c>
      <c r="CA278" s="12" t="s">
        <v>2306</v>
      </c>
      <c r="CB278" s="12" t="s">
        <v>2306</v>
      </c>
      <c r="CC278" s="12" t="s">
        <v>2306</v>
      </c>
      <c r="CD278" s="12" t="s">
        <v>2306</v>
      </c>
      <c r="CE278" s="12" t="s">
        <v>2306</v>
      </c>
      <c r="CF278" s="12" t="s">
        <v>2306</v>
      </c>
      <c r="CG278" s="12" t="s">
        <v>2306</v>
      </c>
      <c r="CH278" s="12" t="s">
        <v>2306</v>
      </c>
      <c r="CI278" s="12" t="s">
        <v>2306</v>
      </c>
      <c r="CJ278" s="12" t="s">
        <v>2306</v>
      </c>
      <c r="CK278" s="12" t="s">
        <v>2306</v>
      </c>
      <c r="CL278" s="12" t="s">
        <v>2306</v>
      </c>
      <c r="CM278" s="12" t="s">
        <v>2306</v>
      </c>
      <c r="CN278" s="12" t="s">
        <v>2306</v>
      </c>
      <c r="CO278" s="12" t="s">
        <v>2306</v>
      </c>
      <c r="CP278" s="12" t="s">
        <v>2306</v>
      </c>
      <c r="CQ278" s="12" t="s">
        <v>2306</v>
      </c>
      <c r="CR278" s="12" t="s">
        <v>2306</v>
      </c>
      <c r="CS278" s="12" t="s">
        <v>2306</v>
      </c>
      <c r="CT278" s="12" t="s">
        <v>2306</v>
      </c>
      <c r="CU278" s="12" t="s">
        <v>2306</v>
      </c>
      <c r="CV278" s="12" t="s">
        <v>2306</v>
      </c>
      <c r="CW278" s="12" t="s">
        <v>2306</v>
      </c>
      <c r="CX278" s="12" t="s">
        <v>2306</v>
      </c>
      <c r="CY278" s="12" t="s">
        <v>2306</v>
      </c>
      <c r="CZ278" s="12" t="s">
        <v>2306</v>
      </c>
      <c r="DA278" s="12" t="s">
        <v>2306</v>
      </c>
      <c r="DB278" s="12" t="s">
        <v>2306</v>
      </c>
      <c r="DC278" s="12" t="s">
        <v>2306</v>
      </c>
      <c r="DD278" s="12" t="s">
        <v>2306</v>
      </c>
      <c r="DE278" s="12" t="s">
        <v>2306</v>
      </c>
      <c r="DF278" s="12" t="s">
        <v>2306</v>
      </c>
      <c r="DG278" s="12" t="s">
        <v>2306</v>
      </c>
      <c r="DH278" s="12" t="s">
        <v>2306</v>
      </c>
      <c r="DI278" s="12" t="s">
        <v>2306</v>
      </c>
      <c r="DJ278" s="17" t="s">
        <v>2306</v>
      </c>
    </row>
    <row r="279" s="1" customFormat="1" ht="15.4" customHeight="1" spans="1:114">
      <c r="A279" s="10" t="s">
        <v>3265</v>
      </c>
      <c r="B279" s="11"/>
      <c r="C279" s="11"/>
      <c r="D279" s="11" t="s">
        <v>3266</v>
      </c>
      <c r="E279" s="9">
        <v>1754759</v>
      </c>
      <c r="F279" s="12" t="s">
        <v>2306</v>
      </c>
      <c r="G279" s="12" t="s">
        <v>2306</v>
      </c>
      <c r="H279" s="12" t="s">
        <v>2306</v>
      </c>
      <c r="I279" s="12" t="s">
        <v>2306</v>
      </c>
      <c r="J279" s="12" t="s">
        <v>2306</v>
      </c>
      <c r="K279" s="12" t="s">
        <v>2306</v>
      </c>
      <c r="L279" s="12" t="s">
        <v>2306</v>
      </c>
      <c r="M279" s="12" t="s">
        <v>2306</v>
      </c>
      <c r="N279" s="12" t="s">
        <v>2306</v>
      </c>
      <c r="O279" s="12" t="s">
        <v>2306</v>
      </c>
      <c r="P279" s="12" t="s">
        <v>2306</v>
      </c>
      <c r="Q279" s="12" t="s">
        <v>2306</v>
      </c>
      <c r="R279" s="12" t="s">
        <v>2306</v>
      </c>
      <c r="S279" s="12" t="s">
        <v>2306</v>
      </c>
      <c r="T279" s="12" t="s">
        <v>2306</v>
      </c>
      <c r="U279" s="12" t="s">
        <v>2306</v>
      </c>
      <c r="V279" s="12" t="s">
        <v>2306</v>
      </c>
      <c r="W279" s="12" t="s">
        <v>2306</v>
      </c>
      <c r="X279" s="12" t="s">
        <v>2306</v>
      </c>
      <c r="Y279" s="12" t="s">
        <v>2306</v>
      </c>
      <c r="Z279" s="12" t="s">
        <v>2306</v>
      </c>
      <c r="AA279" s="12" t="s">
        <v>2306</v>
      </c>
      <c r="AB279" s="12" t="s">
        <v>2306</v>
      </c>
      <c r="AC279" s="12" t="s">
        <v>2306</v>
      </c>
      <c r="AD279" s="12" t="s">
        <v>2306</v>
      </c>
      <c r="AE279" s="12" t="s">
        <v>2306</v>
      </c>
      <c r="AF279" s="12" t="s">
        <v>2306</v>
      </c>
      <c r="AG279" s="12" t="s">
        <v>2306</v>
      </c>
      <c r="AH279" s="12" t="s">
        <v>2306</v>
      </c>
      <c r="AI279" s="12" t="s">
        <v>2306</v>
      </c>
      <c r="AJ279" s="12" t="s">
        <v>2306</v>
      </c>
      <c r="AK279" s="12" t="s">
        <v>2306</v>
      </c>
      <c r="AL279" s="12" t="s">
        <v>2306</v>
      </c>
      <c r="AM279" s="12" t="s">
        <v>2306</v>
      </c>
      <c r="AN279" s="12" t="s">
        <v>2306</v>
      </c>
      <c r="AO279" s="12" t="s">
        <v>2306</v>
      </c>
      <c r="AP279" s="12" t="s">
        <v>2306</v>
      </c>
      <c r="AQ279" s="12" t="s">
        <v>2306</v>
      </c>
      <c r="AR279" s="12" t="s">
        <v>2306</v>
      </c>
      <c r="AS279" s="12" t="s">
        <v>2306</v>
      </c>
      <c r="AT279" s="12" t="s">
        <v>2306</v>
      </c>
      <c r="AU279" s="12" t="s">
        <v>2306</v>
      </c>
      <c r="AV279" s="9">
        <v>1754759</v>
      </c>
      <c r="AW279" s="12" t="s">
        <v>2306</v>
      </c>
      <c r="AX279" s="12" t="s">
        <v>2306</v>
      </c>
      <c r="AY279" s="12" t="s">
        <v>2306</v>
      </c>
      <c r="AZ279" s="12" t="s">
        <v>2306</v>
      </c>
      <c r="BA279" s="12" t="s">
        <v>2306</v>
      </c>
      <c r="BB279" s="12" t="s">
        <v>2306</v>
      </c>
      <c r="BC279" s="9">
        <v>1754759</v>
      </c>
      <c r="BD279" s="12" t="s">
        <v>2306</v>
      </c>
      <c r="BE279" s="12" t="s">
        <v>2306</v>
      </c>
      <c r="BF279" s="12" t="s">
        <v>2306</v>
      </c>
      <c r="BG279" s="12" t="s">
        <v>2306</v>
      </c>
      <c r="BH279" s="12" t="s">
        <v>2306</v>
      </c>
      <c r="BI279" s="12" t="s">
        <v>2306</v>
      </c>
      <c r="BJ279" s="12" t="s">
        <v>2306</v>
      </c>
      <c r="BK279" s="12" t="s">
        <v>2306</v>
      </c>
      <c r="BL279" s="12" t="s">
        <v>2306</v>
      </c>
      <c r="BM279" s="12" t="s">
        <v>2306</v>
      </c>
      <c r="BN279" s="12" t="s">
        <v>2306</v>
      </c>
      <c r="BO279" s="12" t="s">
        <v>2306</v>
      </c>
      <c r="BP279" s="12" t="s">
        <v>2306</v>
      </c>
      <c r="BQ279" s="12" t="s">
        <v>2306</v>
      </c>
      <c r="BR279" s="12" t="s">
        <v>2306</v>
      </c>
      <c r="BS279" s="12" t="s">
        <v>2306</v>
      </c>
      <c r="BT279" s="12" t="s">
        <v>2306</v>
      </c>
      <c r="BU279" s="12" t="s">
        <v>2306</v>
      </c>
      <c r="BV279" s="12" t="s">
        <v>2306</v>
      </c>
      <c r="BW279" s="12" t="s">
        <v>2306</v>
      </c>
      <c r="BX279" s="12" t="s">
        <v>2306</v>
      </c>
      <c r="BY279" s="12" t="s">
        <v>2306</v>
      </c>
      <c r="BZ279" s="12" t="s">
        <v>2306</v>
      </c>
      <c r="CA279" s="12" t="s">
        <v>2306</v>
      </c>
      <c r="CB279" s="12" t="s">
        <v>2306</v>
      </c>
      <c r="CC279" s="12" t="s">
        <v>2306</v>
      </c>
      <c r="CD279" s="12" t="s">
        <v>2306</v>
      </c>
      <c r="CE279" s="12" t="s">
        <v>2306</v>
      </c>
      <c r="CF279" s="12" t="s">
        <v>2306</v>
      </c>
      <c r="CG279" s="12" t="s">
        <v>2306</v>
      </c>
      <c r="CH279" s="12" t="s">
        <v>2306</v>
      </c>
      <c r="CI279" s="12" t="s">
        <v>2306</v>
      </c>
      <c r="CJ279" s="12" t="s">
        <v>2306</v>
      </c>
      <c r="CK279" s="12" t="s">
        <v>2306</v>
      </c>
      <c r="CL279" s="12" t="s">
        <v>2306</v>
      </c>
      <c r="CM279" s="12" t="s">
        <v>2306</v>
      </c>
      <c r="CN279" s="12" t="s">
        <v>2306</v>
      </c>
      <c r="CO279" s="12" t="s">
        <v>2306</v>
      </c>
      <c r="CP279" s="12" t="s">
        <v>2306</v>
      </c>
      <c r="CQ279" s="12" t="s">
        <v>2306</v>
      </c>
      <c r="CR279" s="12" t="s">
        <v>2306</v>
      </c>
      <c r="CS279" s="12" t="s">
        <v>2306</v>
      </c>
      <c r="CT279" s="12" t="s">
        <v>2306</v>
      </c>
      <c r="CU279" s="12" t="s">
        <v>2306</v>
      </c>
      <c r="CV279" s="12" t="s">
        <v>2306</v>
      </c>
      <c r="CW279" s="12" t="s">
        <v>2306</v>
      </c>
      <c r="CX279" s="12" t="s">
        <v>2306</v>
      </c>
      <c r="CY279" s="12" t="s">
        <v>2306</v>
      </c>
      <c r="CZ279" s="12" t="s">
        <v>2306</v>
      </c>
      <c r="DA279" s="12" t="s">
        <v>2306</v>
      </c>
      <c r="DB279" s="12" t="s">
        <v>2306</v>
      </c>
      <c r="DC279" s="12" t="s">
        <v>2306</v>
      </c>
      <c r="DD279" s="12" t="s">
        <v>2306</v>
      </c>
      <c r="DE279" s="12" t="s">
        <v>2306</v>
      </c>
      <c r="DF279" s="12" t="s">
        <v>2306</v>
      </c>
      <c r="DG279" s="12" t="s">
        <v>2306</v>
      </c>
      <c r="DH279" s="12" t="s">
        <v>2306</v>
      </c>
      <c r="DI279" s="12" t="s">
        <v>2306</v>
      </c>
      <c r="DJ279" s="17" t="s">
        <v>2306</v>
      </c>
    </row>
    <row r="280" s="1" customFormat="1" ht="15.4" customHeight="1" spans="1:114">
      <c r="A280" s="10" t="s">
        <v>3267</v>
      </c>
      <c r="B280" s="11"/>
      <c r="C280" s="11"/>
      <c r="D280" s="11" t="s">
        <v>3268</v>
      </c>
      <c r="E280" s="9">
        <v>904301.1</v>
      </c>
      <c r="F280" s="12" t="s">
        <v>2306</v>
      </c>
      <c r="G280" s="12" t="s">
        <v>2306</v>
      </c>
      <c r="H280" s="12" t="s">
        <v>2306</v>
      </c>
      <c r="I280" s="12" t="s">
        <v>2306</v>
      </c>
      <c r="J280" s="12" t="s">
        <v>2306</v>
      </c>
      <c r="K280" s="12" t="s">
        <v>2306</v>
      </c>
      <c r="L280" s="12" t="s">
        <v>2306</v>
      </c>
      <c r="M280" s="12" t="s">
        <v>2306</v>
      </c>
      <c r="N280" s="12" t="s">
        <v>2306</v>
      </c>
      <c r="O280" s="12" t="s">
        <v>2306</v>
      </c>
      <c r="P280" s="12" t="s">
        <v>2306</v>
      </c>
      <c r="Q280" s="12" t="s">
        <v>2306</v>
      </c>
      <c r="R280" s="12" t="s">
        <v>2306</v>
      </c>
      <c r="S280" s="12" t="s">
        <v>2306</v>
      </c>
      <c r="T280" s="12" t="s">
        <v>2306</v>
      </c>
      <c r="U280" s="12" t="s">
        <v>2306</v>
      </c>
      <c r="V280" s="12" t="s">
        <v>2306</v>
      </c>
      <c r="W280" s="12" t="s">
        <v>2306</v>
      </c>
      <c r="X280" s="12" t="s">
        <v>2306</v>
      </c>
      <c r="Y280" s="12" t="s">
        <v>2306</v>
      </c>
      <c r="Z280" s="12" t="s">
        <v>2306</v>
      </c>
      <c r="AA280" s="12" t="s">
        <v>2306</v>
      </c>
      <c r="AB280" s="12" t="s">
        <v>2306</v>
      </c>
      <c r="AC280" s="12" t="s">
        <v>2306</v>
      </c>
      <c r="AD280" s="12" t="s">
        <v>2306</v>
      </c>
      <c r="AE280" s="12" t="s">
        <v>2306</v>
      </c>
      <c r="AF280" s="12" t="s">
        <v>2306</v>
      </c>
      <c r="AG280" s="12" t="s">
        <v>2306</v>
      </c>
      <c r="AH280" s="12" t="s">
        <v>2306</v>
      </c>
      <c r="AI280" s="12" t="s">
        <v>2306</v>
      </c>
      <c r="AJ280" s="12" t="s">
        <v>2306</v>
      </c>
      <c r="AK280" s="12" t="s">
        <v>2306</v>
      </c>
      <c r="AL280" s="12" t="s">
        <v>2306</v>
      </c>
      <c r="AM280" s="12" t="s">
        <v>2306</v>
      </c>
      <c r="AN280" s="12" t="s">
        <v>2306</v>
      </c>
      <c r="AO280" s="12" t="s">
        <v>2306</v>
      </c>
      <c r="AP280" s="12" t="s">
        <v>2306</v>
      </c>
      <c r="AQ280" s="12" t="s">
        <v>2306</v>
      </c>
      <c r="AR280" s="12" t="s">
        <v>2306</v>
      </c>
      <c r="AS280" s="12" t="s">
        <v>2306</v>
      </c>
      <c r="AT280" s="12" t="s">
        <v>2306</v>
      </c>
      <c r="AU280" s="12" t="s">
        <v>2306</v>
      </c>
      <c r="AV280" s="9">
        <v>904301.1</v>
      </c>
      <c r="AW280" s="12" t="s">
        <v>2306</v>
      </c>
      <c r="AX280" s="12" t="s">
        <v>2306</v>
      </c>
      <c r="AY280" s="12" t="s">
        <v>2306</v>
      </c>
      <c r="AZ280" s="12" t="s">
        <v>2306</v>
      </c>
      <c r="BA280" s="12" t="s">
        <v>2306</v>
      </c>
      <c r="BB280" s="12" t="s">
        <v>2306</v>
      </c>
      <c r="BC280" s="12" t="s">
        <v>2306</v>
      </c>
      <c r="BD280" s="12" t="s">
        <v>2306</v>
      </c>
      <c r="BE280" s="12" t="s">
        <v>2306</v>
      </c>
      <c r="BF280" s="12" t="s">
        <v>2306</v>
      </c>
      <c r="BG280" s="12" t="s">
        <v>2306</v>
      </c>
      <c r="BH280" s="9">
        <v>904301.1</v>
      </c>
      <c r="BI280" s="12" t="s">
        <v>2306</v>
      </c>
      <c r="BJ280" s="12" t="s">
        <v>2306</v>
      </c>
      <c r="BK280" s="12" t="s">
        <v>2306</v>
      </c>
      <c r="BL280" s="12" t="s">
        <v>2306</v>
      </c>
      <c r="BM280" s="12" t="s">
        <v>2306</v>
      </c>
      <c r="BN280" s="12" t="s">
        <v>2306</v>
      </c>
      <c r="BO280" s="12" t="s">
        <v>2306</v>
      </c>
      <c r="BP280" s="12" t="s">
        <v>2306</v>
      </c>
      <c r="BQ280" s="12" t="s">
        <v>2306</v>
      </c>
      <c r="BR280" s="12" t="s">
        <v>2306</v>
      </c>
      <c r="BS280" s="12" t="s">
        <v>2306</v>
      </c>
      <c r="BT280" s="12" t="s">
        <v>2306</v>
      </c>
      <c r="BU280" s="12" t="s">
        <v>2306</v>
      </c>
      <c r="BV280" s="12" t="s">
        <v>2306</v>
      </c>
      <c r="BW280" s="12" t="s">
        <v>2306</v>
      </c>
      <c r="BX280" s="12" t="s">
        <v>2306</v>
      </c>
      <c r="BY280" s="12" t="s">
        <v>2306</v>
      </c>
      <c r="BZ280" s="12" t="s">
        <v>2306</v>
      </c>
      <c r="CA280" s="12" t="s">
        <v>2306</v>
      </c>
      <c r="CB280" s="12" t="s">
        <v>2306</v>
      </c>
      <c r="CC280" s="12" t="s">
        <v>2306</v>
      </c>
      <c r="CD280" s="12" t="s">
        <v>2306</v>
      </c>
      <c r="CE280" s="12" t="s">
        <v>2306</v>
      </c>
      <c r="CF280" s="12" t="s">
        <v>2306</v>
      </c>
      <c r="CG280" s="12" t="s">
        <v>2306</v>
      </c>
      <c r="CH280" s="12" t="s">
        <v>2306</v>
      </c>
      <c r="CI280" s="12" t="s">
        <v>2306</v>
      </c>
      <c r="CJ280" s="12" t="s">
        <v>2306</v>
      </c>
      <c r="CK280" s="12" t="s">
        <v>2306</v>
      </c>
      <c r="CL280" s="12" t="s">
        <v>2306</v>
      </c>
      <c r="CM280" s="12" t="s">
        <v>2306</v>
      </c>
      <c r="CN280" s="12" t="s">
        <v>2306</v>
      </c>
      <c r="CO280" s="12" t="s">
        <v>2306</v>
      </c>
      <c r="CP280" s="12" t="s">
        <v>2306</v>
      </c>
      <c r="CQ280" s="12" t="s">
        <v>2306</v>
      </c>
      <c r="CR280" s="12" t="s">
        <v>2306</v>
      </c>
      <c r="CS280" s="12" t="s">
        <v>2306</v>
      </c>
      <c r="CT280" s="12" t="s">
        <v>2306</v>
      </c>
      <c r="CU280" s="12" t="s">
        <v>2306</v>
      </c>
      <c r="CV280" s="12" t="s">
        <v>2306</v>
      </c>
      <c r="CW280" s="12" t="s">
        <v>2306</v>
      </c>
      <c r="CX280" s="12" t="s">
        <v>2306</v>
      </c>
      <c r="CY280" s="12" t="s">
        <v>2306</v>
      </c>
      <c r="CZ280" s="12" t="s">
        <v>2306</v>
      </c>
      <c r="DA280" s="12" t="s">
        <v>2306</v>
      </c>
      <c r="DB280" s="12" t="s">
        <v>2306</v>
      </c>
      <c r="DC280" s="12" t="s">
        <v>2306</v>
      </c>
      <c r="DD280" s="12" t="s">
        <v>2306</v>
      </c>
      <c r="DE280" s="12" t="s">
        <v>2306</v>
      </c>
      <c r="DF280" s="12" t="s">
        <v>2306</v>
      </c>
      <c r="DG280" s="12" t="s">
        <v>2306</v>
      </c>
      <c r="DH280" s="12" t="s">
        <v>2306</v>
      </c>
      <c r="DI280" s="12" t="s">
        <v>2306</v>
      </c>
      <c r="DJ280" s="17" t="s">
        <v>2306</v>
      </c>
    </row>
    <row r="281" s="1" customFormat="1" ht="15.4" customHeight="1" spans="1:114">
      <c r="A281" s="10" t="s">
        <v>3269</v>
      </c>
      <c r="B281" s="11"/>
      <c r="C281" s="11"/>
      <c r="D281" s="11" t="s">
        <v>3270</v>
      </c>
      <c r="E281" s="9">
        <v>190624026.22</v>
      </c>
      <c r="F281" s="9">
        <v>5281192.25</v>
      </c>
      <c r="G281" s="9">
        <v>3508002.12</v>
      </c>
      <c r="H281" s="9">
        <v>129695.5</v>
      </c>
      <c r="I281" s="9">
        <v>35520</v>
      </c>
      <c r="J281" s="12" t="s">
        <v>2306</v>
      </c>
      <c r="K281" s="9">
        <v>225154.14</v>
      </c>
      <c r="L281" s="9">
        <v>594691.6</v>
      </c>
      <c r="M281" s="12" t="s">
        <v>2306</v>
      </c>
      <c r="N281" s="9">
        <v>314480.38</v>
      </c>
      <c r="O281" s="12" t="s">
        <v>2306</v>
      </c>
      <c r="P281" s="9">
        <v>36956.35</v>
      </c>
      <c r="Q281" s="9">
        <v>436692.16</v>
      </c>
      <c r="R281" s="12" t="s">
        <v>2306</v>
      </c>
      <c r="S281" s="12" t="s">
        <v>2306</v>
      </c>
      <c r="T281" s="9">
        <v>2232047.97</v>
      </c>
      <c r="U281" s="9">
        <v>1801335.8</v>
      </c>
      <c r="V281" s="9">
        <v>251807.17</v>
      </c>
      <c r="W281" s="12" t="s">
        <v>2306</v>
      </c>
      <c r="X281" s="12" t="s">
        <v>2306</v>
      </c>
      <c r="Y281" s="12" t="s">
        <v>2306</v>
      </c>
      <c r="Z281" s="12" t="s">
        <v>2306</v>
      </c>
      <c r="AA281" s="9">
        <v>876</v>
      </c>
      <c r="AB281" s="12" t="s">
        <v>2306</v>
      </c>
      <c r="AC281" s="12" t="s">
        <v>2306</v>
      </c>
      <c r="AD281" s="9">
        <v>21932</v>
      </c>
      <c r="AE281" s="12" t="s">
        <v>2306</v>
      </c>
      <c r="AF281" s="9">
        <v>24000</v>
      </c>
      <c r="AG281" s="12" t="s">
        <v>2306</v>
      </c>
      <c r="AH281" s="12" t="s">
        <v>2306</v>
      </c>
      <c r="AI281" s="12" t="s">
        <v>2306</v>
      </c>
      <c r="AJ281" s="12" t="s">
        <v>2306</v>
      </c>
      <c r="AK281" s="12" t="s">
        <v>2306</v>
      </c>
      <c r="AL281" s="12" t="s">
        <v>2306</v>
      </c>
      <c r="AM281" s="12" t="s">
        <v>2306</v>
      </c>
      <c r="AN281" s="12" t="s">
        <v>2306</v>
      </c>
      <c r="AO281" s="12" t="s">
        <v>2306</v>
      </c>
      <c r="AP281" s="9">
        <v>27908</v>
      </c>
      <c r="AQ281" s="9">
        <v>56050</v>
      </c>
      <c r="AR281" s="9">
        <v>5000</v>
      </c>
      <c r="AS281" s="9">
        <v>8498</v>
      </c>
      <c r="AT281" s="12" t="s">
        <v>2306</v>
      </c>
      <c r="AU281" s="9">
        <v>34641</v>
      </c>
      <c r="AV281" s="9">
        <v>182935986</v>
      </c>
      <c r="AW281" s="12" t="s">
        <v>2306</v>
      </c>
      <c r="AX281" s="9">
        <v>12960</v>
      </c>
      <c r="AY281" s="12" t="s">
        <v>2306</v>
      </c>
      <c r="AZ281" s="12" t="s">
        <v>2306</v>
      </c>
      <c r="BA281" s="12" t="s">
        <v>2306</v>
      </c>
      <c r="BB281" s="12" t="s">
        <v>2306</v>
      </c>
      <c r="BC281" s="9">
        <v>182923026</v>
      </c>
      <c r="BD281" s="12" t="s">
        <v>2306</v>
      </c>
      <c r="BE281" s="12" t="s">
        <v>2306</v>
      </c>
      <c r="BF281" s="12" t="s">
        <v>2306</v>
      </c>
      <c r="BG281" s="12" t="s">
        <v>2306</v>
      </c>
      <c r="BH281" s="12" t="s">
        <v>2306</v>
      </c>
      <c r="BI281" s="12" t="s">
        <v>2306</v>
      </c>
      <c r="BJ281" s="12" t="s">
        <v>2306</v>
      </c>
      <c r="BK281" s="12" t="s">
        <v>2306</v>
      </c>
      <c r="BL281" s="12" t="s">
        <v>2306</v>
      </c>
      <c r="BM281" s="12" t="s">
        <v>2306</v>
      </c>
      <c r="BN281" s="12" t="s">
        <v>2306</v>
      </c>
      <c r="BO281" s="12" t="s">
        <v>2306</v>
      </c>
      <c r="BP281" s="12" t="s">
        <v>2306</v>
      </c>
      <c r="BQ281" s="12" t="s">
        <v>2306</v>
      </c>
      <c r="BR281" s="12" t="s">
        <v>2306</v>
      </c>
      <c r="BS281" s="12" t="s">
        <v>2306</v>
      </c>
      <c r="BT281" s="12" t="s">
        <v>2306</v>
      </c>
      <c r="BU281" s="12" t="s">
        <v>2306</v>
      </c>
      <c r="BV281" s="12" t="s">
        <v>2306</v>
      </c>
      <c r="BW281" s="12" t="s">
        <v>2306</v>
      </c>
      <c r="BX281" s="12" t="s">
        <v>2306</v>
      </c>
      <c r="BY281" s="12" t="s">
        <v>2306</v>
      </c>
      <c r="BZ281" s="12" t="s">
        <v>2306</v>
      </c>
      <c r="CA281" s="9">
        <v>174800</v>
      </c>
      <c r="CB281" s="12" t="s">
        <v>2306</v>
      </c>
      <c r="CC281" s="12" t="s">
        <v>2306</v>
      </c>
      <c r="CD281" s="12" t="s">
        <v>2306</v>
      </c>
      <c r="CE281" s="12" t="s">
        <v>2306</v>
      </c>
      <c r="CF281" s="12" t="s">
        <v>2306</v>
      </c>
      <c r="CG281" s="12" t="s">
        <v>2306</v>
      </c>
      <c r="CH281" s="12" t="s">
        <v>2306</v>
      </c>
      <c r="CI281" s="12" t="s">
        <v>2306</v>
      </c>
      <c r="CJ281" s="12" t="s">
        <v>2306</v>
      </c>
      <c r="CK281" s="12" t="s">
        <v>2306</v>
      </c>
      <c r="CL281" s="12" t="s">
        <v>2306</v>
      </c>
      <c r="CM281" s="9">
        <v>174800</v>
      </c>
      <c r="CN281" s="12" t="s">
        <v>2306</v>
      </c>
      <c r="CO281" s="12" t="s">
        <v>2306</v>
      </c>
      <c r="CP281" s="12" t="s">
        <v>2306</v>
      </c>
      <c r="CQ281" s="12" t="s">
        <v>2306</v>
      </c>
      <c r="CR281" s="12" t="s">
        <v>2306</v>
      </c>
      <c r="CS281" s="12" t="s">
        <v>2306</v>
      </c>
      <c r="CT281" s="12" t="s">
        <v>2306</v>
      </c>
      <c r="CU281" s="12" t="s">
        <v>2306</v>
      </c>
      <c r="CV281" s="12" t="s">
        <v>2306</v>
      </c>
      <c r="CW281" s="12" t="s">
        <v>2306</v>
      </c>
      <c r="CX281" s="12" t="s">
        <v>2306</v>
      </c>
      <c r="CY281" s="12" t="s">
        <v>2306</v>
      </c>
      <c r="CZ281" s="12" t="s">
        <v>2306</v>
      </c>
      <c r="DA281" s="12" t="s">
        <v>2306</v>
      </c>
      <c r="DB281" s="12" t="s">
        <v>2306</v>
      </c>
      <c r="DC281" s="12" t="s">
        <v>2306</v>
      </c>
      <c r="DD281" s="12" t="s">
        <v>2306</v>
      </c>
      <c r="DE281" s="12" t="s">
        <v>2306</v>
      </c>
      <c r="DF281" s="12" t="s">
        <v>2306</v>
      </c>
      <c r="DG281" s="12" t="s">
        <v>2306</v>
      </c>
      <c r="DH281" s="12" t="s">
        <v>2306</v>
      </c>
      <c r="DI281" s="12" t="s">
        <v>2306</v>
      </c>
      <c r="DJ281" s="17" t="s">
        <v>2306</v>
      </c>
    </row>
    <row r="282" s="1" customFormat="1" ht="15.4" customHeight="1" spans="1:114">
      <c r="A282" s="10" t="s">
        <v>3271</v>
      </c>
      <c r="B282" s="11"/>
      <c r="C282" s="11"/>
      <c r="D282" s="11" t="s">
        <v>2806</v>
      </c>
      <c r="E282" s="9">
        <v>1079688.44</v>
      </c>
      <c r="F282" s="9">
        <v>619915.44</v>
      </c>
      <c r="G282" s="9">
        <v>402267</v>
      </c>
      <c r="H282" s="9">
        <v>34940</v>
      </c>
      <c r="I282" s="9">
        <v>35520</v>
      </c>
      <c r="J282" s="12" t="s">
        <v>2306</v>
      </c>
      <c r="K282" s="12" t="s">
        <v>2306</v>
      </c>
      <c r="L282" s="9">
        <v>65553.76</v>
      </c>
      <c r="M282" s="12" t="s">
        <v>2306</v>
      </c>
      <c r="N282" s="9">
        <v>34623.32</v>
      </c>
      <c r="O282" s="12" t="s">
        <v>2306</v>
      </c>
      <c r="P282" s="9">
        <v>1156.96</v>
      </c>
      <c r="Q282" s="9">
        <v>45854.4</v>
      </c>
      <c r="R282" s="12" t="s">
        <v>2306</v>
      </c>
      <c r="S282" s="12" t="s">
        <v>2306</v>
      </c>
      <c r="T282" s="9">
        <v>459773</v>
      </c>
      <c r="U282" s="9">
        <v>451275</v>
      </c>
      <c r="V282" s="12" t="s">
        <v>2306</v>
      </c>
      <c r="W282" s="12" t="s">
        <v>2306</v>
      </c>
      <c r="X282" s="12" t="s">
        <v>2306</v>
      </c>
      <c r="Y282" s="12" t="s">
        <v>2306</v>
      </c>
      <c r="Z282" s="12" t="s">
        <v>2306</v>
      </c>
      <c r="AA282" s="12" t="s">
        <v>2306</v>
      </c>
      <c r="AB282" s="12" t="s">
        <v>2306</v>
      </c>
      <c r="AC282" s="12" t="s">
        <v>2306</v>
      </c>
      <c r="AD282" s="12" t="s">
        <v>2306</v>
      </c>
      <c r="AE282" s="12" t="s">
        <v>2306</v>
      </c>
      <c r="AF282" s="12" t="s">
        <v>2306</v>
      </c>
      <c r="AG282" s="12" t="s">
        <v>2306</v>
      </c>
      <c r="AH282" s="12" t="s">
        <v>2306</v>
      </c>
      <c r="AI282" s="12" t="s">
        <v>2306</v>
      </c>
      <c r="AJ282" s="12" t="s">
        <v>2306</v>
      </c>
      <c r="AK282" s="12" t="s">
        <v>2306</v>
      </c>
      <c r="AL282" s="12" t="s">
        <v>2306</v>
      </c>
      <c r="AM282" s="12" t="s">
        <v>2306</v>
      </c>
      <c r="AN282" s="12" t="s">
        <v>2306</v>
      </c>
      <c r="AO282" s="12" t="s">
        <v>2306</v>
      </c>
      <c r="AP282" s="12" t="s">
        <v>2306</v>
      </c>
      <c r="AQ282" s="12" t="s">
        <v>2306</v>
      </c>
      <c r="AR282" s="12" t="s">
        <v>2306</v>
      </c>
      <c r="AS282" s="9">
        <v>8498</v>
      </c>
      <c r="AT282" s="12" t="s">
        <v>2306</v>
      </c>
      <c r="AU282" s="12" t="s">
        <v>2306</v>
      </c>
      <c r="AV282" s="12" t="s">
        <v>2306</v>
      </c>
      <c r="AW282" s="12" t="s">
        <v>2306</v>
      </c>
      <c r="AX282" s="12" t="s">
        <v>2306</v>
      </c>
      <c r="AY282" s="12" t="s">
        <v>2306</v>
      </c>
      <c r="AZ282" s="12" t="s">
        <v>2306</v>
      </c>
      <c r="BA282" s="12" t="s">
        <v>2306</v>
      </c>
      <c r="BB282" s="12" t="s">
        <v>2306</v>
      </c>
      <c r="BC282" s="12" t="s">
        <v>2306</v>
      </c>
      <c r="BD282" s="12" t="s">
        <v>2306</v>
      </c>
      <c r="BE282" s="12" t="s">
        <v>2306</v>
      </c>
      <c r="BF282" s="12" t="s">
        <v>2306</v>
      </c>
      <c r="BG282" s="12" t="s">
        <v>2306</v>
      </c>
      <c r="BH282" s="12" t="s">
        <v>2306</v>
      </c>
      <c r="BI282" s="12" t="s">
        <v>2306</v>
      </c>
      <c r="BJ282" s="12" t="s">
        <v>2306</v>
      </c>
      <c r="BK282" s="12" t="s">
        <v>2306</v>
      </c>
      <c r="BL282" s="12" t="s">
        <v>2306</v>
      </c>
      <c r="BM282" s="12" t="s">
        <v>2306</v>
      </c>
      <c r="BN282" s="12" t="s">
        <v>2306</v>
      </c>
      <c r="BO282" s="12" t="s">
        <v>2306</v>
      </c>
      <c r="BP282" s="12" t="s">
        <v>2306</v>
      </c>
      <c r="BQ282" s="12" t="s">
        <v>2306</v>
      </c>
      <c r="BR282" s="12" t="s">
        <v>2306</v>
      </c>
      <c r="BS282" s="12" t="s">
        <v>2306</v>
      </c>
      <c r="BT282" s="12" t="s">
        <v>2306</v>
      </c>
      <c r="BU282" s="12" t="s">
        <v>2306</v>
      </c>
      <c r="BV282" s="12" t="s">
        <v>2306</v>
      </c>
      <c r="BW282" s="12" t="s">
        <v>2306</v>
      </c>
      <c r="BX282" s="12" t="s">
        <v>2306</v>
      </c>
      <c r="BY282" s="12" t="s">
        <v>2306</v>
      </c>
      <c r="BZ282" s="12" t="s">
        <v>2306</v>
      </c>
      <c r="CA282" s="12" t="s">
        <v>2306</v>
      </c>
      <c r="CB282" s="12" t="s">
        <v>2306</v>
      </c>
      <c r="CC282" s="12" t="s">
        <v>2306</v>
      </c>
      <c r="CD282" s="12" t="s">
        <v>2306</v>
      </c>
      <c r="CE282" s="12" t="s">
        <v>2306</v>
      </c>
      <c r="CF282" s="12" t="s">
        <v>2306</v>
      </c>
      <c r="CG282" s="12" t="s">
        <v>2306</v>
      </c>
      <c r="CH282" s="12" t="s">
        <v>2306</v>
      </c>
      <c r="CI282" s="12" t="s">
        <v>2306</v>
      </c>
      <c r="CJ282" s="12" t="s">
        <v>2306</v>
      </c>
      <c r="CK282" s="12" t="s">
        <v>2306</v>
      </c>
      <c r="CL282" s="12" t="s">
        <v>2306</v>
      </c>
      <c r="CM282" s="12" t="s">
        <v>2306</v>
      </c>
      <c r="CN282" s="12" t="s">
        <v>2306</v>
      </c>
      <c r="CO282" s="12" t="s">
        <v>2306</v>
      </c>
      <c r="CP282" s="12" t="s">
        <v>2306</v>
      </c>
      <c r="CQ282" s="12" t="s">
        <v>2306</v>
      </c>
      <c r="CR282" s="12" t="s">
        <v>2306</v>
      </c>
      <c r="CS282" s="12" t="s">
        <v>2306</v>
      </c>
      <c r="CT282" s="12" t="s">
        <v>2306</v>
      </c>
      <c r="CU282" s="12" t="s">
        <v>2306</v>
      </c>
      <c r="CV282" s="12" t="s">
        <v>2306</v>
      </c>
      <c r="CW282" s="12" t="s">
        <v>2306</v>
      </c>
      <c r="CX282" s="12" t="s">
        <v>2306</v>
      </c>
      <c r="CY282" s="12" t="s">
        <v>2306</v>
      </c>
      <c r="CZ282" s="12" t="s">
        <v>2306</v>
      </c>
      <c r="DA282" s="12" t="s">
        <v>2306</v>
      </c>
      <c r="DB282" s="12" t="s">
        <v>2306</v>
      </c>
      <c r="DC282" s="12" t="s">
        <v>2306</v>
      </c>
      <c r="DD282" s="12" t="s">
        <v>2306</v>
      </c>
      <c r="DE282" s="12" t="s">
        <v>2306</v>
      </c>
      <c r="DF282" s="12" t="s">
        <v>2306</v>
      </c>
      <c r="DG282" s="12" t="s">
        <v>2306</v>
      </c>
      <c r="DH282" s="12" t="s">
        <v>2306</v>
      </c>
      <c r="DI282" s="12" t="s">
        <v>2306</v>
      </c>
      <c r="DJ282" s="17" t="s">
        <v>2306</v>
      </c>
    </row>
    <row r="283" s="1" customFormat="1" ht="15.4" customHeight="1" spans="1:114">
      <c r="A283" s="10" t="s">
        <v>3272</v>
      </c>
      <c r="B283" s="11"/>
      <c r="C283" s="11"/>
      <c r="D283" s="11" t="s">
        <v>2808</v>
      </c>
      <c r="E283" s="9">
        <v>868140</v>
      </c>
      <c r="F283" s="12" t="s">
        <v>2306</v>
      </c>
      <c r="G283" s="12" t="s">
        <v>2306</v>
      </c>
      <c r="H283" s="12" t="s">
        <v>2306</v>
      </c>
      <c r="I283" s="12" t="s">
        <v>2306</v>
      </c>
      <c r="J283" s="12" t="s">
        <v>2306</v>
      </c>
      <c r="K283" s="12" t="s">
        <v>2306</v>
      </c>
      <c r="L283" s="12" t="s">
        <v>2306</v>
      </c>
      <c r="M283" s="12" t="s">
        <v>2306</v>
      </c>
      <c r="N283" s="12" t="s">
        <v>2306</v>
      </c>
      <c r="O283" s="12" t="s">
        <v>2306</v>
      </c>
      <c r="P283" s="12" t="s">
        <v>2306</v>
      </c>
      <c r="Q283" s="12" t="s">
        <v>2306</v>
      </c>
      <c r="R283" s="12" t="s">
        <v>2306</v>
      </c>
      <c r="S283" s="12" t="s">
        <v>2306</v>
      </c>
      <c r="T283" s="9">
        <v>868140</v>
      </c>
      <c r="U283" s="9">
        <v>833499</v>
      </c>
      <c r="V283" s="12" t="s">
        <v>2306</v>
      </c>
      <c r="W283" s="12" t="s">
        <v>2306</v>
      </c>
      <c r="X283" s="12" t="s">
        <v>2306</v>
      </c>
      <c r="Y283" s="12" t="s">
        <v>2306</v>
      </c>
      <c r="Z283" s="12" t="s">
        <v>2306</v>
      </c>
      <c r="AA283" s="12" t="s">
        <v>2306</v>
      </c>
      <c r="AB283" s="12" t="s">
        <v>2306</v>
      </c>
      <c r="AC283" s="12" t="s">
        <v>2306</v>
      </c>
      <c r="AD283" s="12" t="s">
        <v>2306</v>
      </c>
      <c r="AE283" s="12" t="s">
        <v>2306</v>
      </c>
      <c r="AF283" s="12" t="s">
        <v>2306</v>
      </c>
      <c r="AG283" s="12" t="s">
        <v>2306</v>
      </c>
      <c r="AH283" s="12" t="s">
        <v>2306</v>
      </c>
      <c r="AI283" s="12" t="s">
        <v>2306</v>
      </c>
      <c r="AJ283" s="12" t="s">
        <v>2306</v>
      </c>
      <c r="AK283" s="12" t="s">
        <v>2306</v>
      </c>
      <c r="AL283" s="12" t="s">
        <v>2306</v>
      </c>
      <c r="AM283" s="12" t="s">
        <v>2306</v>
      </c>
      <c r="AN283" s="12" t="s">
        <v>2306</v>
      </c>
      <c r="AO283" s="12" t="s">
        <v>2306</v>
      </c>
      <c r="AP283" s="12" t="s">
        <v>2306</v>
      </c>
      <c r="AQ283" s="12" t="s">
        <v>2306</v>
      </c>
      <c r="AR283" s="12" t="s">
        <v>2306</v>
      </c>
      <c r="AS283" s="12" t="s">
        <v>2306</v>
      </c>
      <c r="AT283" s="12" t="s">
        <v>2306</v>
      </c>
      <c r="AU283" s="9">
        <v>34641</v>
      </c>
      <c r="AV283" s="12" t="s">
        <v>2306</v>
      </c>
      <c r="AW283" s="12" t="s">
        <v>2306</v>
      </c>
      <c r="AX283" s="12" t="s">
        <v>2306</v>
      </c>
      <c r="AY283" s="12" t="s">
        <v>2306</v>
      </c>
      <c r="AZ283" s="12" t="s">
        <v>2306</v>
      </c>
      <c r="BA283" s="12" t="s">
        <v>2306</v>
      </c>
      <c r="BB283" s="12" t="s">
        <v>2306</v>
      </c>
      <c r="BC283" s="12" t="s">
        <v>2306</v>
      </c>
      <c r="BD283" s="12" t="s">
        <v>2306</v>
      </c>
      <c r="BE283" s="12" t="s">
        <v>2306</v>
      </c>
      <c r="BF283" s="12" t="s">
        <v>2306</v>
      </c>
      <c r="BG283" s="12" t="s">
        <v>2306</v>
      </c>
      <c r="BH283" s="12" t="s">
        <v>2306</v>
      </c>
      <c r="BI283" s="12" t="s">
        <v>2306</v>
      </c>
      <c r="BJ283" s="12" t="s">
        <v>2306</v>
      </c>
      <c r="BK283" s="12" t="s">
        <v>2306</v>
      </c>
      <c r="BL283" s="12" t="s">
        <v>2306</v>
      </c>
      <c r="BM283" s="12" t="s">
        <v>2306</v>
      </c>
      <c r="BN283" s="12" t="s">
        <v>2306</v>
      </c>
      <c r="BO283" s="12" t="s">
        <v>2306</v>
      </c>
      <c r="BP283" s="12" t="s">
        <v>2306</v>
      </c>
      <c r="BQ283" s="12" t="s">
        <v>2306</v>
      </c>
      <c r="BR283" s="12" t="s">
        <v>2306</v>
      </c>
      <c r="BS283" s="12" t="s">
        <v>2306</v>
      </c>
      <c r="BT283" s="12" t="s">
        <v>2306</v>
      </c>
      <c r="BU283" s="12" t="s">
        <v>2306</v>
      </c>
      <c r="BV283" s="12" t="s">
        <v>2306</v>
      </c>
      <c r="BW283" s="12" t="s">
        <v>2306</v>
      </c>
      <c r="BX283" s="12" t="s">
        <v>2306</v>
      </c>
      <c r="BY283" s="12" t="s">
        <v>2306</v>
      </c>
      <c r="BZ283" s="12" t="s">
        <v>2306</v>
      </c>
      <c r="CA283" s="12" t="s">
        <v>2306</v>
      </c>
      <c r="CB283" s="12" t="s">
        <v>2306</v>
      </c>
      <c r="CC283" s="12" t="s">
        <v>2306</v>
      </c>
      <c r="CD283" s="12" t="s">
        <v>2306</v>
      </c>
      <c r="CE283" s="12" t="s">
        <v>2306</v>
      </c>
      <c r="CF283" s="12" t="s">
        <v>2306</v>
      </c>
      <c r="CG283" s="12" t="s">
        <v>2306</v>
      </c>
      <c r="CH283" s="12" t="s">
        <v>2306</v>
      </c>
      <c r="CI283" s="12" t="s">
        <v>2306</v>
      </c>
      <c r="CJ283" s="12" t="s">
        <v>2306</v>
      </c>
      <c r="CK283" s="12" t="s">
        <v>2306</v>
      </c>
      <c r="CL283" s="12" t="s">
        <v>2306</v>
      </c>
      <c r="CM283" s="12" t="s">
        <v>2306</v>
      </c>
      <c r="CN283" s="12" t="s">
        <v>2306</v>
      </c>
      <c r="CO283" s="12" t="s">
        <v>2306</v>
      </c>
      <c r="CP283" s="12" t="s">
        <v>2306</v>
      </c>
      <c r="CQ283" s="12" t="s">
        <v>2306</v>
      </c>
      <c r="CR283" s="12" t="s">
        <v>2306</v>
      </c>
      <c r="CS283" s="12" t="s">
        <v>2306</v>
      </c>
      <c r="CT283" s="12" t="s">
        <v>2306</v>
      </c>
      <c r="CU283" s="12" t="s">
        <v>2306</v>
      </c>
      <c r="CV283" s="12" t="s">
        <v>2306</v>
      </c>
      <c r="CW283" s="12" t="s">
        <v>2306</v>
      </c>
      <c r="CX283" s="12" t="s">
        <v>2306</v>
      </c>
      <c r="CY283" s="12" t="s">
        <v>2306</v>
      </c>
      <c r="CZ283" s="12" t="s">
        <v>2306</v>
      </c>
      <c r="DA283" s="12" t="s">
        <v>2306</v>
      </c>
      <c r="DB283" s="12" t="s">
        <v>2306</v>
      </c>
      <c r="DC283" s="12" t="s">
        <v>2306</v>
      </c>
      <c r="DD283" s="12" t="s">
        <v>2306</v>
      </c>
      <c r="DE283" s="12" t="s">
        <v>2306</v>
      </c>
      <c r="DF283" s="12" t="s">
        <v>2306</v>
      </c>
      <c r="DG283" s="12" t="s">
        <v>2306</v>
      </c>
      <c r="DH283" s="12" t="s">
        <v>2306</v>
      </c>
      <c r="DI283" s="12" t="s">
        <v>2306</v>
      </c>
      <c r="DJ283" s="17" t="s">
        <v>2306</v>
      </c>
    </row>
    <row r="284" s="1" customFormat="1" ht="15.4" customHeight="1" spans="1:114">
      <c r="A284" s="10" t="s">
        <v>3273</v>
      </c>
      <c r="B284" s="11"/>
      <c r="C284" s="11"/>
      <c r="D284" s="11" t="s">
        <v>3274</v>
      </c>
      <c r="E284" s="9">
        <v>188676197.78</v>
      </c>
      <c r="F284" s="9">
        <v>4661276.81</v>
      </c>
      <c r="G284" s="9">
        <v>3105735.12</v>
      </c>
      <c r="H284" s="9">
        <v>94755.5</v>
      </c>
      <c r="I284" s="12" t="s">
        <v>2306</v>
      </c>
      <c r="J284" s="12" t="s">
        <v>2306</v>
      </c>
      <c r="K284" s="9">
        <v>225154.14</v>
      </c>
      <c r="L284" s="9">
        <v>529137.84</v>
      </c>
      <c r="M284" s="12" t="s">
        <v>2306</v>
      </c>
      <c r="N284" s="9">
        <v>279857.06</v>
      </c>
      <c r="O284" s="12" t="s">
        <v>2306</v>
      </c>
      <c r="P284" s="9">
        <v>35799.39</v>
      </c>
      <c r="Q284" s="9">
        <v>390837.76</v>
      </c>
      <c r="R284" s="12" t="s">
        <v>2306</v>
      </c>
      <c r="S284" s="12" t="s">
        <v>2306</v>
      </c>
      <c r="T284" s="9">
        <v>904134.97</v>
      </c>
      <c r="U284" s="9">
        <v>516561.8</v>
      </c>
      <c r="V284" s="9">
        <v>251807.17</v>
      </c>
      <c r="W284" s="12" t="s">
        <v>2306</v>
      </c>
      <c r="X284" s="12" t="s">
        <v>2306</v>
      </c>
      <c r="Y284" s="12" t="s">
        <v>2306</v>
      </c>
      <c r="Z284" s="12" t="s">
        <v>2306</v>
      </c>
      <c r="AA284" s="9">
        <v>876</v>
      </c>
      <c r="AB284" s="12" t="s">
        <v>2306</v>
      </c>
      <c r="AC284" s="12" t="s">
        <v>2306</v>
      </c>
      <c r="AD284" s="9">
        <v>21932</v>
      </c>
      <c r="AE284" s="12" t="s">
        <v>2306</v>
      </c>
      <c r="AF284" s="9">
        <v>24000</v>
      </c>
      <c r="AG284" s="12" t="s">
        <v>2306</v>
      </c>
      <c r="AH284" s="12" t="s">
        <v>2306</v>
      </c>
      <c r="AI284" s="12" t="s">
        <v>2306</v>
      </c>
      <c r="AJ284" s="12" t="s">
        <v>2306</v>
      </c>
      <c r="AK284" s="12" t="s">
        <v>2306</v>
      </c>
      <c r="AL284" s="12" t="s">
        <v>2306</v>
      </c>
      <c r="AM284" s="12" t="s">
        <v>2306</v>
      </c>
      <c r="AN284" s="12" t="s">
        <v>2306</v>
      </c>
      <c r="AO284" s="12" t="s">
        <v>2306</v>
      </c>
      <c r="AP284" s="9">
        <v>27908</v>
      </c>
      <c r="AQ284" s="9">
        <v>56050</v>
      </c>
      <c r="AR284" s="9">
        <v>5000</v>
      </c>
      <c r="AS284" s="12" t="s">
        <v>2306</v>
      </c>
      <c r="AT284" s="12" t="s">
        <v>2306</v>
      </c>
      <c r="AU284" s="12" t="s">
        <v>2306</v>
      </c>
      <c r="AV284" s="9">
        <v>182935986</v>
      </c>
      <c r="AW284" s="12" t="s">
        <v>2306</v>
      </c>
      <c r="AX284" s="9">
        <v>12960</v>
      </c>
      <c r="AY284" s="12" t="s">
        <v>2306</v>
      </c>
      <c r="AZ284" s="12" t="s">
        <v>2306</v>
      </c>
      <c r="BA284" s="12" t="s">
        <v>2306</v>
      </c>
      <c r="BB284" s="12" t="s">
        <v>2306</v>
      </c>
      <c r="BC284" s="9">
        <v>182923026</v>
      </c>
      <c r="BD284" s="12" t="s">
        <v>2306</v>
      </c>
      <c r="BE284" s="12" t="s">
        <v>2306</v>
      </c>
      <c r="BF284" s="12" t="s">
        <v>2306</v>
      </c>
      <c r="BG284" s="12" t="s">
        <v>2306</v>
      </c>
      <c r="BH284" s="12" t="s">
        <v>2306</v>
      </c>
      <c r="BI284" s="12" t="s">
        <v>2306</v>
      </c>
      <c r="BJ284" s="12" t="s">
        <v>2306</v>
      </c>
      <c r="BK284" s="12" t="s">
        <v>2306</v>
      </c>
      <c r="BL284" s="12" t="s">
        <v>2306</v>
      </c>
      <c r="BM284" s="12" t="s">
        <v>2306</v>
      </c>
      <c r="BN284" s="12" t="s">
        <v>2306</v>
      </c>
      <c r="BO284" s="12" t="s">
        <v>2306</v>
      </c>
      <c r="BP284" s="12" t="s">
        <v>2306</v>
      </c>
      <c r="BQ284" s="12" t="s">
        <v>2306</v>
      </c>
      <c r="BR284" s="12" t="s">
        <v>2306</v>
      </c>
      <c r="BS284" s="12" t="s">
        <v>2306</v>
      </c>
      <c r="BT284" s="12" t="s">
        <v>2306</v>
      </c>
      <c r="BU284" s="12" t="s">
        <v>2306</v>
      </c>
      <c r="BV284" s="12" t="s">
        <v>2306</v>
      </c>
      <c r="BW284" s="12" t="s">
        <v>2306</v>
      </c>
      <c r="BX284" s="12" t="s">
        <v>2306</v>
      </c>
      <c r="BY284" s="12" t="s">
        <v>2306</v>
      </c>
      <c r="BZ284" s="12" t="s">
        <v>2306</v>
      </c>
      <c r="CA284" s="9">
        <v>174800</v>
      </c>
      <c r="CB284" s="12" t="s">
        <v>2306</v>
      </c>
      <c r="CC284" s="12" t="s">
        <v>2306</v>
      </c>
      <c r="CD284" s="12" t="s">
        <v>2306</v>
      </c>
      <c r="CE284" s="12" t="s">
        <v>2306</v>
      </c>
      <c r="CF284" s="12" t="s">
        <v>2306</v>
      </c>
      <c r="CG284" s="12" t="s">
        <v>2306</v>
      </c>
      <c r="CH284" s="12" t="s">
        <v>2306</v>
      </c>
      <c r="CI284" s="12" t="s">
        <v>2306</v>
      </c>
      <c r="CJ284" s="12" t="s">
        <v>2306</v>
      </c>
      <c r="CK284" s="12" t="s">
        <v>2306</v>
      </c>
      <c r="CL284" s="12" t="s">
        <v>2306</v>
      </c>
      <c r="CM284" s="9">
        <v>174800</v>
      </c>
      <c r="CN284" s="12" t="s">
        <v>2306</v>
      </c>
      <c r="CO284" s="12" t="s">
        <v>2306</v>
      </c>
      <c r="CP284" s="12" t="s">
        <v>2306</v>
      </c>
      <c r="CQ284" s="12" t="s">
        <v>2306</v>
      </c>
      <c r="CR284" s="12" t="s">
        <v>2306</v>
      </c>
      <c r="CS284" s="12" t="s">
        <v>2306</v>
      </c>
      <c r="CT284" s="12" t="s">
        <v>2306</v>
      </c>
      <c r="CU284" s="12" t="s">
        <v>2306</v>
      </c>
      <c r="CV284" s="12" t="s">
        <v>2306</v>
      </c>
      <c r="CW284" s="12" t="s">
        <v>2306</v>
      </c>
      <c r="CX284" s="12" t="s">
        <v>2306</v>
      </c>
      <c r="CY284" s="12" t="s">
        <v>2306</v>
      </c>
      <c r="CZ284" s="12" t="s">
        <v>2306</v>
      </c>
      <c r="DA284" s="12" t="s">
        <v>2306</v>
      </c>
      <c r="DB284" s="12" t="s">
        <v>2306</v>
      </c>
      <c r="DC284" s="12" t="s">
        <v>2306</v>
      </c>
      <c r="DD284" s="12" t="s">
        <v>2306</v>
      </c>
      <c r="DE284" s="12" t="s">
        <v>2306</v>
      </c>
      <c r="DF284" s="12" t="s">
        <v>2306</v>
      </c>
      <c r="DG284" s="12" t="s">
        <v>2306</v>
      </c>
      <c r="DH284" s="12" t="s">
        <v>2306</v>
      </c>
      <c r="DI284" s="12" t="s">
        <v>2306</v>
      </c>
      <c r="DJ284" s="17" t="s">
        <v>2306</v>
      </c>
    </row>
    <row r="285" s="1" customFormat="1" ht="15.4" customHeight="1" spans="1:114">
      <c r="A285" s="10" t="s">
        <v>3275</v>
      </c>
      <c r="B285" s="11"/>
      <c r="C285" s="11"/>
      <c r="D285" s="11" t="s">
        <v>3276</v>
      </c>
      <c r="E285" s="9">
        <v>2553737.6</v>
      </c>
      <c r="F285" s="12" t="s">
        <v>2306</v>
      </c>
      <c r="G285" s="12" t="s">
        <v>2306</v>
      </c>
      <c r="H285" s="12" t="s">
        <v>2306</v>
      </c>
      <c r="I285" s="12" t="s">
        <v>2306</v>
      </c>
      <c r="J285" s="12" t="s">
        <v>2306</v>
      </c>
      <c r="K285" s="12" t="s">
        <v>2306</v>
      </c>
      <c r="L285" s="12" t="s">
        <v>2306</v>
      </c>
      <c r="M285" s="12" t="s">
        <v>2306</v>
      </c>
      <c r="N285" s="12" t="s">
        <v>2306</v>
      </c>
      <c r="O285" s="12" t="s">
        <v>2306</v>
      </c>
      <c r="P285" s="12" t="s">
        <v>2306</v>
      </c>
      <c r="Q285" s="12" t="s">
        <v>2306</v>
      </c>
      <c r="R285" s="12" t="s">
        <v>2306</v>
      </c>
      <c r="S285" s="12" t="s">
        <v>2306</v>
      </c>
      <c r="T285" s="12" t="s">
        <v>2306</v>
      </c>
      <c r="U285" s="12" t="s">
        <v>2306</v>
      </c>
      <c r="V285" s="12" t="s">
        <v>2306</v>
      </c>
      <c r="W285" s="12" t="s">
        <v>2306</v>
      </c>
      <c r="X285" s="12" t="s">
        <v>2306</v>
      </c>
      <c r="Y285" s="12" t="s">
        <v>2306</v>
      </c>
      <c r="Z285" s="12" t="s">
        <v>2306</v>
      </c>
      <c r="AA285" s="12" t="s">
        <v>2306</v>
      </c>
      <c r="AB285" s="12" t="s">
        <v>2306</v>
      </c>
      <c r="AC285" s="12" t="s">
        <v>2306</v>
      </c>
      <c r="AD285" s="12" t="s">
        <v>2306</v>
      </c>
      <c r="AE285" s="12" t="s">
        <v>2306</v>
      </c>
      <c r="AF285" s="12" t="s">
        <v>2306</v>
      </c>
      <c r="AG285" s="12" t="s">
        <v>2306</v>
      </c>
      <c r="AH285" s="12" t="s">
        <v>2306</v>
      </c>
      <c r="AI285" s="12" t="s">
        <v>2306</v>
      </c>
      <c r="AJ285" s="12" t="s">
        <v>2306</v>
      </c>
      <c r="AK285" s="12" t="s">
        <v>2306</v>
      </c>
      <c r="AL285" s="12" t="s">
        <v>2306</v>
      </c>
      <c r="AM285" s="12" t="s">
        <v>2306</v>
      </c>
      <c r="AN285" s="12" t="s">
        <v>2306</v>
      </c>
      <c r="AO285" s="12" t="s">
        <v>2306</v>
      </c>
      <c r="AP285" s="12" t="s">
        <v>2306</v>
      </c>
      <c r="AQ285" s="12" t="s">
        <v>2306</v>
      </c>
      <c r="AR285" s="12" t="s">
        <v>2306</v>
      </c>
      <c r="AS285" s="12" t="s">
        <v>2306</v>
      </c>
      <c r="AT285" s="12" t="s">
        <v>2306</v>
      </c>
      <c r="AU285" s="12" t="s">
        <v>2306</v>
      </c>
      <c r="AV285" s="12" t="s">
        <v>2306</v>
      </c>
      <c r="AW285" s="12" t="s">
        <v>2306</v>
      </c>
      <c r="AX285" s="12" t="s">
        <v>2306</v>
      </c>
      <c r="AY285" s="12" t="s">
        <v>2306</v>
      </c>
      <c r="AZ285" s="12" t="s">
        <v>2306</v>
      </c>
      <c r="BA285" s="12" t="s">
        <v>2306</v>
      </c>
      <c r="BB285" s="12" t="s">
        <v>2306</v>
      </c>
      <c r="BC285" s="12" t="s">
        <v>2306</v>
      </c>
      <c r="BD285" s="12" t="s">
        <v>2306</v>
      </c>
      <c r="BE285" s="12" t="s">
        <v>2306</v>
      </c>
      <c r="BF285" s="12" t="s">
        <v>2306</v>
      </c>
      <c r="BG285" s="12" t="s">
        <v>2306</v>
      </c>
      <c r="BH285" s="12" t="s">
        <v>2306</v>
      </c>
      <c r="BI285" s="12" t="s">
        <v>2306</v>
      </c>
      <c r="BJ285" s="12" t="s">
        <v>2306</v>
      </c>
      <c r="BK285" s="12" t="s">
        <v>2306</v>
      </c>
      <c r="BL285" s="12" t="s">
        <v>2306</v>
      </c>
      <c r="BM285" s="12" t="s">
        <v>2306</v>
      </c>
      <c r="BN285" s="12" t="s">
        <v>2306</v>
      </c>
      <c r="BO285" s="12" t="s">
        <v>2306</v>
      </c>
      <c r="BP285" s="12" t="s">
        <v>2306</v>
      </c>
      <c r="BQ285" s="12" t="s">
        <v>2306</v>
      </c>
      <c r="BR285" s="12" t="s">
        <v>2306</v>
      </c>
      <c r="BS285" s="12" t="s">
        <v>2306</v>
      </c>
      <c r="BT285" s="12" t="s">
        <v>2306</v>
      </c>
      <c r="BU285" s="12" t="s">
        <v>2306</v>
      </c>
      <c r="BV285" s="12" t="s">
        <v>2306</v>
      </c>
      <c r="BW285" s="12" t="s">
        <v>2306</v>
      </c>
      <c r="BX285" s="12" t="s">
        <v>2306</v>
      </c>
      <c r="BY285" s="12" t="s">
        <v>2306</v>
      </c>
      <c r="BZ285" s="12" t="s">
        <v>2306</v>
      </c>
      <c r="CA285" s="9">
        <v>2553737.6</v>
      </c>
      <c r="CB285" s="12" t="s">
        <v>2306</v>
      </c>
      <c r="CC285" s="12" t="s">
        <v>2306</v>
      </c>
      <c r="CD285" s="12" t="s">
        <v>2306</v>
      </c>
      <c r="CE285" s="9">
        <v>2553737.6</v>
      </c>
      <c r="CF285" s="12" t="s">
        <v>2306</v>
      </c>
      <c r="CG285" s="12" t="s">
        <v>2306</v>
      </c>
      <c r="CH285" s="12" t="s">
        <v>2306</v>
      </c>
      <c r="CI285" s="12" t="s">
        <v>2306</v>
      </c>
      <c r="CJ285" s="12" t="s">
        <v>2306</v>
      </c>
      <c r="CK285" s="12" t="s">
        <v>2306</v>
      </c>
      <c r="CL285" s="12" t="s">
        <v>2306</v>
      </c>
      <c r="CM285" s="12" t="s">
        <v>2306</v>
      </c>
      <c r="CN285" s="12" t="s">
        <v>2306</v>
      </c>
      <c r="CO285" s="12" t="s">
        <v>2306</v>
      </c>
      <c r="CP285" s="12" t="s">
        <v>2306</v>
      </c>
      <c r="CQ285" s="12" t="s">
        <v>2306</v>
      </c>
      <c r="CR285" s="12" t="s">
        <v>2306</v>
      </c>
      <c r="CS285" s="12" t="s">
        <v>2306</v>
      </c>
      <c r="CT285" s="12" t="s">
        <v>2306</v>
      </c>
      <c r="CU285" s="12" t="s">
        <v>2306</v>
      </c>
      <c r="CV285" s="12" t="s">
        <v>2306</v>
      </c>
      <c r="CW285" s="12" t="s">
        <v>2306</v>
      </c>
      <c r="CX285" s="12" t="s">
        <v>2306</v>
      </c>
      <c r="CY285" s="12" t="s">
        <v>2306</v>
      </c>
      <c r="CZ285" s="12" t="s">
        <v>2306</v>
      </c>
      <c r="DA285" s="12" t="s">
        <v>2306</v>
      </c>
      <c r="DB285" s="12" t="s">
        <v>2306</v>
      </c>
      <c r="DC285" s="12" t="s">
        <v>2306</v>
      </c>
      <c r="DD285" s="12" t="s">
        <v>2306</v>
      </c>
      <c r="DE285" s="12" t="s">
        <v>2306</v>
      </c>
      <c r="DF285" s="12" t="s">
        <v>2306</v>
      </c>
      <c r="DG285" s="12" t="s">
        <v>2306</v>
      </c>
      <c r="DH285" s="12" t="s">
        <v>2306</v>
      </c>
      <c r="DI285" s="12" t="s">
        <v>2306</v>
      </c>
      <c r="DJ285" s="17" t="s">
        <v>2306</v>
      </c>
    </row>
    <row r="286" s="1" customFormat="1" ht="15.4" customHeight="1" spans="1:114">
      <c r="A286" s="10" t="s">
        <v>3277</v>
      </c>
      <c r="B286" s="11"/>
      <c r="C286" s="11"/>
      <c r="D286" s="11" t="s">
        <v>3278</v>
      </c>
      <c r="E286" s="9">
        <v>2553737.6</v>
      </c>
      <c r="F286" s="12" t="s">
        <v>2306</v>
      </c>
      <c r="G286" s="12" t="s">
        <v>2306</v>
      </c>
      <c r="H286" s="12" t="s">
        <v>2306</v>
      </c>
      <c r="I286" s="12" t="s">
        <v>2306</v>
      </c>
      <c r="J286" s="12" t="s">
        <v>2306</v>
      </c>
      <c r="K286" s="12" t="s">
        <v>2306</v>
      </c>
      <c r="L286" s="12" t="s">
        <v>2306</v>
      </c>
      <c r="M286" s="12" t="s">
        <v>2306</v>
      </c>
      <c r="N286" s="12" t="s">
        <v>2306</v>
      </c>
      <c r="O286" s="12" t="s">
        <v>2306</v>
      </c>
      <c r="P286" s="12" t="s">
        <v>2306</v>
      </c>
      <c r="Q286" s="12" t="s">
        <v>2306</v>
      </c>
      <c r="R286" s="12" t="s">
        <v>2306</v>
      </c>
      <c r="S286" s="12" t="s">
        <v>2306</v>
      </c>
      <c r="T286" s="12" t="s">
        <v>2306</v>
      </c>
      <c r="U286" s="12" t="s">
        <v>2306</v>
      </c>
      <c r="V286" s="12" t="s">
        <v>2306</v>
      </c>
      <c r="W286" s="12" t="s">
        <v>2306</v>
      </c>
      <c r="X286" s="12" t="s">
        <v>2306</v>
      </c>
      <c r="Y286" s="12" t="s">
        <v>2306</v>
      </c>
      <c r="Z286" s="12" t="s">
        <v>2306</v>
      </c>
      <c r="AA286" s="12" t="s">
        <v>2306</v>
      </c>
      <c r="AB286" s="12" t="s">
        <v>2306</v>
      </c>
      <c r="AC286" s="12" t="s">
        <v>2306</v>
      </c>
      <c r="AD286" s="12" t="s">
        <v>2306</v>
      </c>
      <c r="AE286" s="12" t="s">
        <v>2306</v>
      </c>
      <c r="AF286" s="12" t="s">
        <v>2306</v>
      </c>
      <c r="AG286" s="12" t="s">
        <v>2306</v>
      </c>
      <c r="AH286" s="12" t="s">
        <v>2306</v>
      </c>
      <c r="AI286" s="12" t="s">
        <v>2306</v>
      </c>
      <c r="AJ286" s="12" t="s">
        <v>2306</v>
      </c>
      <c r="AK286" s="12" t="s">
        <v>2306</v>
      </c>
      <c r="AL286" s="12" t="s">
        <v>2306</v>
      </c>
      <c r="AM286" s="12" t="s">
        <v>2306</v>
      </c>
      <c r="AN286" s="12" t="s">
        <v>2306</v>
      </c>
      <c r="AO286" s="12" t="s">
        <v>2306</v>
      </c>
      <c r="AP286" s="12" t="s">
        <v>2306</v>
      </c>
      <c r="AQ286" s="12" t="s">
        <v>2306</v>
      </c>
      <c r="AR286" s="12" t="s">
        <v>2306</v>
      </c>
      <c r="AS286" s="12" t="s">
        <v>2306</v>
      </c>
      <c r="AT286" s="12" t="s">
        <v>2306</v>
      </c>
      <c r="AU286" s="12" t="s">
        <v>2306</v>
      </c>
      <c r="AV286" s="12" t="s">
        <v>2306</v>
      </c>
      <c r="AW286" s="12" t="s">
        <v>2306</v>
      </c>
      <c r="AX286" s="12" t="s">
        <v>2306</v>
      </c>
      <c r="AY286" s="12" t="s">
        <v>2306</v>
      </c>
      <c r="AZ286" s="12" t="s">
        <v>2306</v>
      </c>
      <c r="BA286" s="12" t="s">
        <v>2306</v>
      </c>
      <c r="BB286" s="12" t="s">
        <v>2306</v>
      </c>
      <c r="BC286" s="12" t="s">
        <v>2306</v>
      </c>
      <c r="BD286" s="12" t="s">
        <v>2306</v>
      </c>
      <c r="BE286" s="12" t="s">
        <v>2306</v>
      </c>
      <c r="BF286" s="12" t="s">
        <v>2306</v>
      </c>
      <c r="BG286" s="12" t="s">
        <v>2306</v>
      </c>
      <c r="BH286" s="12" t="s">
        <v>2306</v>
      </c>
      <c r="BI286" s="12" t="s">
        <v>2306</v>
      </c>
      <c r="BJ286" s="12" t="s">
        <v>2306</v>
      </c>
      <c r="BK286" s="12" t="s">
        <v>2306</v>
      </c>
      <c r="BL286" s="12" t="s">
        <v>2306</v>
      </c>
      <c r="BM286" s="12" t="s">
        <v>2306</v>
      </c>
      <c r="BN286" s="12" t="s">
        <v>2306</v>
      </c>
      <c r="BO286" s="12" t="s">
        <v>2306</v>
      </c>
      <c r="BP286" s="12" t="s">
        <v>2306</v>
      </c>
      <c r="BQ286" s="12" t="s">
        <v>2306</v>
      </c>
      <c r="BR286" s="12" t="s">
        <v>2306</v>
      </c>
      <c r="BS286" s="12" t="s">
        <v>2306</v>
      </c>
      <c r="BT286" s="12" t="s">
        <v>2306</v>
      </c>
      <c r="BU286" s="12" t="s">
        <v>2306</v>
      </c>
      <c r="BV286" s="12" t="s">
        <v>2306</v>
      </c>
      <c r="BW286" s="12" t="s">
        <v>2306</v>
      </c>
      <c r="BX286" s="12" t="s">
        <v>2306</v>
      </c>
      <c r="BY286" s="12" t="s">
        <v>2306</v>
      </c>
      <c r="BZ286" s="12" t="s">
        <v>2306</v>
      </c>
      <c r="CA286" s="9">
        <v>2553737.6</v>
      </c>
      <c r="CB286" s="12" t="s">
        <v>2306</v>
      </c>
      <c r="CC286" s="12" t="s">
        <v>2306</v>
      </c>
      <c r="CD286" s="12" t="s">
        <v>2306</v>
      </c>
      <c r="CE286" s="9">
        <v>2553737.6</v>
      </c>
      <c r="CF286" s="12" t="s">
        <v>2306</v>
      </c>
      <c r="CG286" s="12" t="s">
        <v>2306</v>
      </c>
      <c r="CH286" s="12" t="s">
        <v>2306</v>
      </c>
      <c r="CI286" s="12" t="s">
        <v>2306</v>
      </c>
      <c r="CJ286" s="12" t="s">
        <v>2306</v>
      </c>
      <c r="CK286" s="12" t="s">
        <v>2306</v>
      </c>
      <c r="CL286" s="12" t="s">
        <v>2306</v>
      </c>
      <c r="CM286" s="12" t="s">
        <v>2306</v>
      </c>
      <c r="CN286" s="12" t="s">
        <v>2306</v>
      </c>
      <c r="CO286" s="12" t="s">
        <v>2306</v>
      </c>
      <c r="CP286" s="12" t="s">
        <v>2306</v>
      </c>
      <c r="CQ286" s="12" t="s">
        <v>2306</v>
      </c>
      <c r="CR286" s="12" t="s">
        <v>2306</v>
      </c>
      <c r="CS286" s="12" t="s">
        <v>2306</v>
      </c>
      <c r="CT286" s="12" t="s">
        <v>2306</v>
      </c>
      <c r="CU286" s="12" t="s">
        <v>2306</v>
      </c>
      <c r="CV286" s="12" t="s">
        <v>2306</v>
      </c>
      <c r="CW286" s="12" t="s">
        <v>2306</v>
      </c>
      <c r="CX286" s="12" t="s">
        <v>2306</v>
      </c>
      <c r="CY286" s="12" t="s">
        <v>2306</v>
      </c>
      <c r="CZ286" s="12" t="s">
        <v>2306</v>
      </c>
      <c r="DA286" s="12" t="s">
        <v>2306</v>
      </c>
      <c r="DB286" s="12" t="s">
        <v>2306</v>
      </c>
      <c r="DC286" s="12" t="s">
        <v>2306</v>
      </c>
      <c r="DD286" s="12" t="s">
        <v>2306</v>
      </c>
      <c r="DE286" s="12" t="s">
        <v>2306</v>
      </c>
      <c r="DF286" s="12" t="s">
        <v>2306</v>
      </c>
      <c r="DG286" s="12" t="s">
        <v>2306</v>
      </c>
      <c r="DH286" s="12" t="s">
        <v>2306</v>
      </c>
      <c r="DI286" s="12" t="s">
        <v>2306</v>
      </c>
      <c r="DJ286" s="17" t="s">
        <v>2306</v>
      </c>
    </row>
    <row r="287" s="1" customFormat="1" ht="15.4" customHeight="1" spans="1:114">
      <c r="A287" s="10" t="s">
        <v>3279</v>
      </c>
      <c r="B287" s="11"/>
      <c r="C287" s="11"/>
      <c r="D287" s="11" t="s">
        <v>1221</v>
      </c>
      <c r="E287" s="9">
        <v>31935850.36</v>
      </c>
      <c r="F287" s="9">
        <v>64643.76</v>
      </c>
      <c r="G287" s="12" t="s">
        <v>2306</v>
      </c>
      <c r="H287" s="12" t="s">
        <v>2306</v>
      </c>
      <c r="I287" s="12" t="s">
        <v>2306</v>
      </c>
      <c r="J287" s="12" t="s">
        <v>2306</v>
      </c>
      <c r="K287" s="12" t="s">
        <v>2306</v>
      </c>
      <c r="L287" s="12" t="s">
        <v>2306</v>
      </c>
      <c r="M287" s="12" t="s">
        <v>2306</v>
      </c>
      <c r="N287" s="9">
        <v>64643.76</v>
      </c>
      <c r="O287" s="12" t="s">
        <v>2306</v>
      </c>
      <c r="P287" s="12" t="s">
        <v>2306</v>
      </c>
      <c r="Q287" s="12" t="s">
        <v>2306</v>
      </c>
      <c r="R287" s="12" t="s">
        <v>2306</v>
      </c>
      <c r="S287" s="12" t="s">
        <v>2306</v>
      </c>
      <c r="T287" s="9">
        <v>9366666.6</v>
      </c>
      <c r="U287" s="9">
        <v>1261114.8</v>
      </c>
      <c r="V287" s="12" t="s">
        <v>2306</v>
      </c>
      <c r="W287" s="12" t="s">
        <v>2306</v>
      </c>
      <c r="X287" s="12" t="s">
        <v>2306</v>
      </c>
      <c r="Y287" s="12" t="s">
        <v>2306</v>
      </c>
      <c r="Z287" s="9">
        <v>20651.8</v>
      </c>
      <c r="AA287" s="12" t="s">
        <v>2306</v>
      </c>
      <c r="AB287" s="12" t="s">
        <v>2306</v>
      </c>
      <c r="AC287" s="12" t="s">
        <v>2306</v>
      </c>
      <c r="AD287" s="12" t="s">
        <v>2306</v>
      </c>
      <c r="AE287" s="12" t="s">
        <v>2306</v>
      </c>
      <c r="AF287" s="9">
        <v>1165600</v>
      </c>
      <c r="AG287" s="12" t="s">
        <v>2306</v>
      </c>
      <c r="AH287" s="12" t="s">
        <v>2306</v>
      </c>
      <c r="AI287" s="12" t="s">
        <v>2306</v>
      </c>
      <c r="AJ287" s="12" t="s">
        <v>2306</v>
      </c>
      <c r="AK287" s="9">
        <v>1350000</v>
      </c>
      <c r="AL287" s="12" t="s">
        <v>2306</v>
      </c>
      <c r="AM287" s="12" t="s">
        <v>2306</v>
      </c>
      <c r="AN287" s="9">
        <v>1340000</v>
      </c>
      <c r="AO287" s="9">
        <v>1470000</v>
      </c>
      <c r="AP287" s="12" t="s">
        <v>2306</v>
      </c>
      <c r="AQ287" s="12" t="s">
        <v>2306</v>
      </c>
      <c r="AR287" s="12" t="s">
        <v>2306</v>
      </c>
      <c r="AS287" s="12" t="s">
        <v>2306</v>
      </c>
      <c r="AT287" s="12" t="s">
        <v>2306</v>
      </c>
      <c r="AU287" s="9">
        <v>2759300</v>
      </c>
      <c r="AV287" s="9">
        <v>6307900</v>
      </c>
      <c r="AW287" s="12" t="s">
        <v>2306</v>
      </c>
      <c r="AX287" s="12" t="s">
        <v>2306</v>
      </c>
      <c r="AY287" s="12" t="s">
        <v>2306</v>
      </c>
      <c r="AZ287" s="12" t="s">
        <v>2306</v>
      </c>
      <c r="BA287" s="12" t="s">
        <v>2306</v>
      </c>
      <c r="BB287" s="12" t="s">
        <v>2306</v>
      </c>
      <c r="BC287" s="12" t="s">
        <v>2306</v>
      </c>
      <c r="BD287" s="12" t="s">
        <v>2306</v>
      </c>
      <c r="BE287" s="12" t="s">
        <v>2306</v>
      </c>
      <c r="BF287" s="9">
        <v>6307900</v>
      </c>
      <c r="BG287" s="12" t="s">
        <v>2306</v>
      </c>
      <c r="BH287" s="12" t="s">
        <v>2306</v>
      </c>
      <c r="BI287" s="12" t="s">
        <v>2306</v>
      </c>
      <c r="BJ287" s="12" t="s">
        <v>2306</v>
      </c>
      <c r="BK287" s="12" t="s">
        <v>2306</v>
      </c>
      <c r="BL287" s="12" t="s">
        <v>2306</v>
      </c>
      <c r="BM287" s="12" t="s">
        <v>2306</v>
      </c>
      <c r="BN287" s="12" t="s">
        <v>2306</v>
      </c>
      <c r="BO287" s="12" t="s">
        <v>2306</v>
      </c>
      <c r="BP287" s="12" t="s">
        <v>2306</v>
      </c>
      <c r="BQ287" s="12" t="s">
        <v>2306</v>
      </c>
      <c r="BR287" s="12" t="s">
        <v>2306</v>
      </c>
      <c r="BS287" s="12" t="s">
        <v>2306</v>
      </c>
      <c r="BT287" s="12" t="s">
        <v>2306</v>
      </c>
      <c r="BU287" s="12" t="s">
        <v>2306</v>
      </c>
      <c r="BV287" s="12" t="s">
        <v>2306</v>
      </c>
      <c r="BW287" s="12" t="s">
        <v>2306</v>
      </c>
      <c r="BX287" s="12" t="s">
        <v>2306</v>
      </c>
      <c r="BY287" s="12" t="s">
        <v>2306</v>
      </c>
      <c r="BZ287" s="12" t="s">
        <v>2306</v>
      </c>
      <c r="CA287" s="9">
        <v>16196640</v>
      </c>
      <c r="CB287" s="12" t="s">
        <v>2306</v>
      </c>
      <c r="CC287" s="12" t="s">
        <v>2306</v>
      </c>
      <c r="CD287" s="12" t="s">
        <v>2306</v>
      </c>
      <c r="CE287" s="9">
        <v>7758640</v>
      </c>
      <c r="CF287" s="12" t="s">
        <v>2306</v>
      </c>
      <c r="CG287" s="12" t="s">
        <v>2306</v>
      </c>
      <c r="CH287" s="12" t="s">
        <v>2306</v>
      </c>
      <c r="CI287" s="9">
        <v>8228000</v>
      </c>
      <c r="CJ287" s="12" t="s">
        <v>2306</v>
      </c>
      <c r="CK287" s="12" t="s">
        <v>2306</v>
      </c>
      <c r="CL287" s="9">
        <v>210000</v>
      </c>
      <c r="CM287" s="12" t="s">
        <v>2306</v>
      </c>
      <c r="CN287" s="12" t="s">
        <v>2306</v>
      </c>
      <c r="CO287" s="12" t="s">
        <v>2306</v>
      </c>
      <c r="CP287" s="12" t="s">
        <v>2306</v>
      </c>
      <c r="CQ287" s="12" t="s">
        <v>2306</v>
      </c>
      <c r="CR287" s="12" t="s">
        <v>2306</v>
      </c>
      <c r="CS287" s="12" t="s">
        <v>2306</v>
      </c>
      <c r="CT287" s="12" t="s">
        <v>2306</v>
      </c>
      <c r="CU287" s="12" t="s">
        <v>2306</v>
      </c>
      <c r="CV287" s="12" t="s">
        <v>2306</v>
      </c>
      <c r="CW287" s="12" t="s">
        <v>2306</v>
      </c>
      <c r="CX287" s="12" t="s">
        <v>2306</v>
      </c>
      <c r="CY287" s="12" t="s">
        <v>2306</v>
      </c>
      <c r="CZ287" s="12" t="s">
        <v>2306</v>
      </c>
      <c r="DA287" s="12" t="s">
        <v>2306</v>
      </c>
      <c r="DB287" s="12" t="s">
        <v>2306</v>
      </c>
      <c r="DC287" s="12" t="s">
        <v>2306</v>
      </c>
      <c r="DD287" s="12" t="s">
        <v>2306</v>
      </c>
      <c r="DE287" s="12" t="s">
        <v>2306</v>
      </c>
      <c r="DF287" s="12" t="s">
        <v>2306</v>
      </c>
      <c r="DG287" s="12" t="s">
        <v>2306</v>
      </c>
      <c r="DH287" s="12" t="s">
        <v>2306</v>
      </c>
      <c r="DI287" s="12" t="s">
        <v>2306</v>
      </c>
      <c r="DJ287" s="17" t="s">
        <v>2306</v>
      </c>
    </row>
    <row r="288" s="1" customFormat="1" ht="15.4" customHeight="1" spans="1:114">
      <c r="A288" s="10" t="s">
        <v>3280</v>
      </c>
      <c r="B288" s="11"/>
      <c r="C288" s="11"/>
      <c r="D288" s="11" t="s">
        <v>3281</v>
      </c>
      <c r="E288" s="9">
        <v>3090000</v>
      </c>
      <c r="F288" s="12" t="s">
        <v>2306</v>
      </c>
      <c r="G288" s="12" t="s">
        <v>2306</v>
      </c>
      <c r="H288" s="12" t="s">
        <v>2306</v>
      </c>
      <c r="I288" s="12" t="s">
        <v>2306</v>
      </c>
      <c r="J288" s="12" t="s">
        <v>2306</v>
      </c>
      <c r="K288" s="12" t="s">
        <v>2306</v>
      </c>
      <c r="L288" s="12" t="s">
        <v>2306</v>
      </c>
      <c r="M288" s="12" t="s">
        <v>2306</v>
      </c>
      <c r="N288" s="12" t="s">
        <v>2306</v>
      </c>
      <c r="O288" s="12" t="s">
        <v>2306</v>
      </c>
      <c r="P288" s="12" t="s">
        <v>2306</v>
      </c>
      <c r="Q288" s="12" t="s">
        <v>2306</v>
      </c>
      <c r="R288" s="12" t="s">
        <v>2306</v>
      </c>
      <c r="S288" s="12" t="s">
        <v>2306</v>
      </c>
      <c r="T288" s="9">
        <v>2490000</v>
      </c>
      <c r="U288" s="9">
        <v>10000</v>
      </c>
      <c r="V288" s="12" t="s">
        <v>2306</v>
      </c>
      <c r="W288" s="12" t="s">
        <v>2306</v>
      </c>
      <c r="X288" s="12" t="s">
        <v>2306</v>
      </c>
      <c r="Y288" s="12" t="s">
        <v>2306</v>
      </c>
      <c r="Z288" s="12" t="s">
        <v>2306</v>
      </c>
      <c r="AA288" s="12" t="s">
        <v>2306</v>
      </c>
      <c r="AB288" s="12" t="s">
        <v>2306</v>
      </c>
      <c r="AC288" s="12" t="s">
        <v>2306</v>
      </c>
      <c r="AD288" s="12" t="s">
        <v>2306</v>
      </c>
      <c r="AE288" s="12" t="s">
        <v>2306</v>
      </c>
      <c r="AF288" s="12" t="s">
        <v>2306</v>
      </c>
      <c r="AG288" s="12" t="s">
        <v>2306</v>
      </c>
      <c r="AH288" s="12" t="s">
        <v>2306</v>
      </c>
      <c r="AI288" s="12" t="s">
        <v>2306</v>
      </c>
      <c r="AJ288" s="12" t="s">
        <v>2306</v>
      </c>
      <c r="AK288" s="9">
        <v>1350000</v>
      </c>
      <c r="AL288" s="12" t="s">
        <v>2306</v>
      </c>
      <c r="AM288" s="12" t="s">
        <v>2306</v>
      </c>
      <c r="AN288" s="9">
        <v>1130000</v>
      </c>
      <c r="AO288" s="12" t="s">
        <v>2306</v>
      </c>
      <c r="AP288" s="12" t="s">
        <v>2306</v>
      </c>
      <c r="AQ288" s="12" t="s">
        <v>2306</v>
      </c>
      <c r="AR288" s="12" t="s">
        <v>2306</v>
      </c>
      <c r="AS288" s="12" t="s">
        <v>2306</v>
      </c>
      <c r="AT288" s="12" t="s">
        <v>2306</v>
      </c>
      <c r="AU288" s="12" t="s">
        <v>2306</v>
      </c>
      <c r="AV288" s="12" t="s">
        <v>2306</v>
      </c>
      <c r="AW288" s="12" t="s">
        <v>2306</v>
      </c>
      <c r="AX288" s="12" t="s">
        <v>2306</v>
      </c>
      <c r="AY288" s="12" t="s">
        <v>2306</v>
      </c>
      <c r="AZ288" s="12" t="s">
        <v>2306</v>
      </c>
      <c r="BA288" s="12" t="s">
        <v>2306</v>
      </c>
      <c r="BB288" s="12" t="s">
        <v>2306</v>
      </c>
      <c r="BC288" s="12" t="s">
        <v>2306</v>
      </c>
      <c r="BD288" s="12" t="s">
        <v>2306</v>
      </c>
      <c r="BE288" s="12" t="s">
        <v>2306</v>
      </c>
      <c r="BF288" s="12" t="s">
        <v>2306</v>
      </c>
      <c r="BG288" s="12" t="s">
        <v>2306</v>
      </c>
      <c r="BH288" s="12" t="s">
        <v>2306</v>
      </c>
      <c r="BI288" s="12" t="s">
        <v>2306</v>
      </c>
      <c r="BJ288" s="12" t="s">
        <v>2306</v>
      </c>
      <c r="BK288" s="12" t="s">
        <v>2306</v>
      </c>
      <c r="BL288" s="12" t="s">
        <v>2306</v>
      </c>
      <c r="BM288" s="12" t="s">
        <v>2306</v>
      </c>
      <c r="BN288" s="12" t="s">
        <v>2306</v>
      </c>
      <c r="BO288" s="12" t="s">
        <v>2306</v>
      </c>
      <c r="BP288" s="12" t="s">
        <v>2306</v>
      </c>
      <c r="BQ288" s="12" t="s">
        <v>2306</v>
      </c>
      <c r="BR288" s="12" t="s">
        <v>2306</v>
      </c>
      <c r="BS288" s="12" t="s">
        <v>2306</v>
      </c>
      <c r="BT288" s="12" t="s">
        <v>2306</v>
      </c>
      <c r="BU288" s="12" t="s">
        <v>2306</v>
      </c>
      <c r="BV288" s="12" t="s">
        <v>2306</v>
      </c>
      <c r="BW288" s="12" t="s">
        <v>2306</v>
      </c>
      <c r="BX288" s="12" t="s">
        <v>2306</v>
      </c>
      <c r="BY288" s="12" t="s">
        <v>2306</v>
      </c>
      <c r="BZ288" s="12" t="s">
        <v>2306</v>
      </c>
      <c r="CA288" s="9">
        <v>600000</v>
      </c>
      <c r="CB288" s="12" t="s">
        <v>2306</v>
      </c>
      <c r="CC288" s="12" t="s">
        <v>2306</v>
      </c>
      <c r="CD288" s="12" t="s">
        <v>2306</v>
      </c>
      <c r="CE288" s="9">
        <v>600000</v>
      </c>
      <c r="CF288" s="12" t="s">
        <v>2306</v>
      </c>
      <c r="CG288" s="12" t="s">
        <v>2306</v>
      </c>
      <c r="CH288" s="12" t="s">
        <v>2306</v>
      </c>
      <c r="CI288" s="12" t="s">
        <v>2306</v>
      </c>
      <c r="CJ288" s="12" t="s">
        <v>2306</v>
      </c>
      <c r="CK288" s="12" t="s">
        <v>2306</v>
      </c>
      <c r="CL288" s="12" t="s">
        <v>2306</v>
      </c>
      <c r="CM288" s="12" t="s">
        <v>2306</v>
      </c>
      <c r="CN288" s="12" t="s">
        <v>2306</v>
      </c>
      <c r="CO288" s="12" t="s">
        <v>2306</v>
      </c>
      <c r="CP288" s="12" t="s">
        <v>2306</v>
      </c>
      <c r="CQ288" s="12" t="s">
        <v>2306</v>
      </c>
      <c r="CR288" s="12" t="s">
        <v>2306</v>
      </c>
      <c r="CS288" s="12" t="s">
        <v>2306</v>
      </c>
      <c r="CT288" s="12" t="s">
        <v>2306</v>
      </c>
      <c r="CU288" s="12" t="s">
        <v>2306</v>
      </c>
      <c r="CV288" s="12" t="s">
        <v>2306</v>
      </c>
      <c r="CW288" s="12" t="s">
        <v>2306</v>
      </c>
      <c r="CX288" s="12" t="s">
        <v>2306</v>
      </c>
      <c r="CY288" s="12" t="s">
        <v>2306</v>
      </c>
      <c r="CZ288" s="12" t="s">
        <v>2306</v>
      </c>
      <c r="DA288" s="12" t="s">
        <v>2306</v>
      </c>
      <c r="DB288" s="12" t="s">
        <v>2306</v>
      </c>
      <c r="DC288" s="12" t="s">
        <v>2306</v>
      </c>
      <c r="DD288" s="12" t="s">
        <v>2306</v>
      </c>
      <c r="DE288" s="12" t="s">
        <v>2306</v>
      </c>
      <c r="DF288" s="12" t="s">
        <v>2306</v>
      </c>
      <c r="DG288" s="12" t="s">
        <v>2306</v>
      </c>
      <c r="DH288" s="12" t="s">
        <v>2306</v>
      </c>
      <c r="DI288" s="12" t="s">
        <v>2306</v>
      </c>
      <c r="DJ288" s="17" t="s">
        <v>2306</v>
      </c>
    </row>
    <row r="289" s="1" customFormat="1" ht="15.4" customHeight="1" spans="1:114">
      <c r="A289" s="10" t="s">
        <v>3282</v>
      </c>
      <c r="B289" s="11"/>
      <c r="C289" s="11"/>
      <c r="D289" s="11" t="s">
        <v>3283</v>
      </c>
      <c r="E289" s="9">
        <v>3090000</v>
      </c>
      <c r="F289" s="12" t="s">
        <v>2306</v>
      </c>
      <c r="G289" s="12" t="s">
        <v>2306</v>
      </c>
      <c r="H289" s="12" t="s">
        <v>2306</v>
      </c>
      <c r="I289" s="12" t="s">
        <v>2306</v>
      </c>
      <c r="J289" s="12" t="s">
        <v>2306</v>
      </c>
      <c r="K289" s="12" t="s">
        <v>2306</v>
      </c>
      <c r="L289" s="12" t="s">
        <v>2306</v>
      </c>
      <c r="M289" s="12" t="s">
        <v>2306</v>
      </c>
      <c r="N289" s="12" t="s">
        <v>2306</v>
      </c>
      <c r="O289" s="12" t="s">
        <v>2306</v>
      </c>
      <c r="P289" s="12" t="s">
        <v>2306</v>
      </c>
      <c r="Q289" s="12" t="s">
        <v>2306</v>
      </c>
      <c r="R289" s="12" t="s">
        <v>2306</v>
      </c>
      <c r="S289" s="12" t="s">
        <v>2306</v>
      </c>
      <c r="T289" s="9">
        <v>2490000</v>
      </c>
      <c r="U289" s="9">
        <v>10000</v>
      </c>
      <c r="V289" s="12" t="s">
        <v>2306</v>
      </c>
      <c r="W289" s="12" t="s">
        <v>2306</v>
      </c>
      <c r="X289" s="12" t="s">
        <v>2306</v>
      </c>
      <c r="Y289" s="12" t="s">
        <v>2306</v>
      </c>
      <c r="Z289" s="12" t="s">
        <v>2306</v>
      </c>
      <c r="AA289" s="12" t="s">
        <v>2306</v>
      </c>
      <c r="AB289" s="12" t="s">
        <v>2306</v>
      </c>
      <c r="AC289" s="12" t="s">
        <v>2306</v>
      </c>
      <c r="AD289" s="12" t="s">
        <v>2306</v>
      </c>
      <c r="AE289" s="12" t="s">
        <v>2306</v>
      </c>
      <c r="AF289" s="12" t="s">
        <v>2306</v>
      </c>
      <c r="AG289" s="12" t="s">
        <v>2306</v>
      </c>
      <c r="AH289" s="12" t="s">
        <v>2306</v>
      </c>
      <c r="AI289" s="12" t="s">
        <v>2306</v>
      </c>
      <c r="AJ289" s="12" t="s">
        <v>2306</v>
      </c>
      <c r="AK289" s="9">
        <v>1350000</v>
      </c>
      <c r="AL289" s="12" t="s">
        <v>2306</v>
      </c>
      <c r="AM289" s="12" t="s">
        <v>2306</v>
      </c>
      <c r="AN289" s="9">
        <v>1130000</v>
      </c>
      <c r="AO289" s="12" t="s">
        <v>2306</v>
      </c>
      <c r="AP289" s="12" t="s">
        <v>2306</v>
      </c>
      <c r="AQ289" s="12" t="s">
        <v>2306</v>
      </c>
      <c r="AR289" s="12" t="s">
        <v>2306</v>
      </c>
      <c r="AS289" s="12" t="s">
        <v>2306</v>
      </c>
      <c r="AT289" s="12" t="s">
        <v>2306</v>
      </c>
      <c r="AU289" s="12" t="s">
        <v>2306</v>
      </c>
      <c r="AV289" s="12" t="s">
        <v>2306</v>
      </c>
      <c r="AW289" s="12" t="s">
        <v>2306</v>
      </c>
      <c r="AX289" s="12" t="s">
        <v>2306</v>
      </c>
      <c r="AY289" s="12" t="s">
        <v>2306</v>
      </c>
      <c r="AZ289" s="12" t="s">
        <v>2306</v>
      </c>
      <c r="BA289" s="12" t="s">
        <v>2306</v>
      </c>
      <c r="BB289" s="12" t="s">
        <v>2306</v>
      </c>
      <c r="BC289" s="12" t="s">
        <v>2306</v>
      </c>
      <c r="BD289" s="12" t="s">
        <v>2306</v>
      </c>
      <c r="BE289" s="12" t="s">
        <v>2306</v>
      </c>
      <c r="BF289" s="12" t="s">
        <v>2306</v>
      </c>
      <c r="BG289" s="12" t="s">
        <v>2306</v>
      </c>
      <c r="BH289" s="12" t="s">
        <v>2306</v>
      </c>
      <c r="BI289" s="12" t="s">
        <v>2306</v>
      </c>
      <c r="BJ289" s="12" t="s">
        <v>2306</v>
      </c>
      <c r="BK289" s="12" t="s">
        <v>2306</v>
      </c>
      <c r="BL289" s="12" t="s">
        <v>2306</v>
      </c>
      <c r="BM289" s="12" t="s">
        <v>2306</v>
      </c>
      <c r="BN289" s="12" t="s">
        <v>2306</v>
      </c>
      <c r="BO289" s="12" t="s">
        <v>2306</v>
      </c>
      <c r="BP289" s="12" t="s">
        <v>2306</v>
      </c>
      <c r="BQ289" s="12" t="s">
        <v>2306</v>
      </c>
      <c r="BR289" s="12" t="s">
        <v>2306</v>
      </c>
      <c r="BS289" s="12" t="s">
        <v>2306</v>
      </c>
      <c r="BT289" s="12" t="s">
        <v>2306</v>
      </c>
      <c r="BU289" s="12" t="s">
        <v>2306</v>
      </c>
      <c r="BV289" s="12" t="s">
        <v>2306</v>
      </c>
      <c r="BW289" s="12" t="s">
        <v>2306</v>
      </c>
      <c r="BX289" s="12" t="s">
        <v>2306</v>
      </c>
      <c r="BY289" s="12" t="s">
        <v>2306</v>
      </c>
      <c r="BZ289" s="12" t="s">
        <v>2306</v>
      </c>
      <c r="CA289" s="9">
        <v>600000</v>
      </c>
      <c r="CB289" s="12" t="s">
        <v>2306</v>
      </c>
      <c r="CC289" s="12" t="s">
        <v>2306</v>
      </c>
      <c r="CD289" s="12" t="s">
        <v>2306</v>
      </c>
      <c r="CE289" s="9">
        <v>600000</v>
      </c>
      <c r="CF289" s="12" t="s">
        <v>2306</v>
      </c>
      <c r="CG289" s="12" t="s">
        <v>2306</v>
      </c>
      <c r="CH289" s="12" t="s">
        <v>2306</v>
      </c>
      <c r="CI289" s="12" t="s">
        <v>2306</v>
      </c>
      <c r="CJ289" s="12" t="s">
        <v>2306</v>
      </c>
      <c r="CK289" s="12" t="s">
        <v>2306</v>
      </c>
      <c r="CL289" s="12" t="s">
        <v>2306</v>
      </c>
      <c r="CM289" s="12" t="s">
        <v>2306</v>
      </c>
      <c r="CN289" s="12" t="s">
        <v>2306</v>
      </c>
      <c r="CO289" s="12" t="s">
        <v>2306</v>
      </c>
      <c r="CP289" s="12" t="s">
        <v>2306</v>
      </c>
      <c r="CQ289" s="12" t="s">
        <v>2306</v>
      </c>
      <c r="CR289" s="12" t="s">
        <v>2306</v>
      </c>
      <c r="CS289" s="12" t="s">
        <v>2306</v>
      </c>
      <c r="CT289" s="12" t="s">
        <v>2306</v>
      </c>
      <c r="CU289" s="12" t="s">
        <v>2306</v>
      </c>
      <c r="CV289" s="12" t="s">
        <v>2306</v>
      </c>
      <c r="CW289" s="12" t="s">
        <v>2306</v>
      </c>
      <c r="CX289" s="12" t="s">
        <v>2306</v>
      </c>
      <c r="CY289" s="12" t="s">
        <v>2306</v>
      </c>
      <c r="CZ289" s="12" t="s">
        <v>2306</v>
      </c>
      <c r="DA289" s="12" t="s">
        <v>2306</v>
      </c>
      <c r="DB289" s="12" t="s">
        <v>2306</v>
      </c>
      <c r="DC289" s="12" t="s">
        <v>2306</v>
      </c>
      <c r="DD289" s="12" t="s">
        <v>2306</v>
      </c>
      <c r="DE289" s="12" t="s">
        <v>2306</v>
      </c>
      <c r="DF289" s="12" t="s">
        <v>2306</v>
      </c>
      <c r="DG289" s="12" t="s">
        <v>2306</v>
      </c>
      <c r="DH289" s="12" t="s">
        <v>2306</v>
      </c>
      <c r="DI289" s="12" t="s">
        <v>2306</v>
      </c>
      <c r="DJ289" s="17" t="s">
        <v>2306</v>
      </c>
    </row>
    <row r="290" s="1" customFormat="1" ht="15.4" customHeight="1" spans="1:114">
      <c r="A290" s="10" t="s">
        <v>3284</v>
      </c>
      <c r="B290" s="11"/>
      <c r="C290" s="11"/>
      <c r="D290" s="11" t="s">
        <v>3285</v>
      </c>
      <c r="E290" s="9">
        <v>21939360</v>
      </c>
      <c r="F290" s="12" t="s">
        <v>2306</v>
      </c>
      <c r="G290" s="12" t="s">
        <v>2306</v>
      </c>
      <c r="H290" s="12" t="s">
        <v>2306</v>
      </c>
      <c r="I290" s="12" t="s">
        <v>2306</v>
      </c>
      <c r="J290" s="12" t="s">
        <v>2306</v>
      </c>
      <c r="K290" s="12" t="s">
        <v>2306</v>
      </c>
      <c r="L290" s="12" t="s">
        <v>2306</v>
      </c>
      <c r="M290" s="12" t="s">
        <v>2306</v>
      </c>
      <c r="N290" s="12" t="s">
        <v>2306</v>
      </c>
      <c r="O290" s="12" t="s">
        <v>2306</v>
      </c>
      <c r="P290" s="12" t="s">
        <v>2306</v>
      </c>
      <c r="Q290" s="12" t="s">
        <v>2306</v>
      </c>
      <c r="R290" s="12" t="s">
        <v>2306</v>
      </c>
      <c r="S290" s="12" t="s">
        <v>2306</v>
      </c>
      <c r="T290" s="9">
        <v>6081460</v>
      </c>
      <c r="U290" s="9">
        <v>1150000</v>
      </c>
      <c r="V290" s="12" t="s">
        <v>2306</v>
      </c>
      <c r="W290" s="12" t="s">
        <v>2306</v>
      </c>
      <c r="X290" s="12" t="s">
        <v>2306</v>
      </c>
      <c r="Y290" s="12" t="s">
        <v>2306</v>
      </c>
      <c r="Z290" s="12" t="s">
        <v>2306</v>
      </c>
      <c r="AA290" s="12" t="s">
        <v>2306</v>
      </c>
      <c r="AB290" s="12" t="s">
        <v>2306</v>
      </c>
      <c r="AC290" s="12" t="s">
        <v>2306</v>
      </c>
      <c r="AD290" s="12" t="s">
        <v>2306</v>
      </c>
      <c r="AE290" s="12" t="s">
        <v>2306</v>
      </c>
      <c r="AF290" s="9">
        <v>505600</v>
      </c>
      <c r="AG290" s="12" t="s">
        <v>2306</v>
      </c>
      <c r="AH290" s="12" t="s">
        <v>2306</v>
      </c>
      <c r="AI290" s="12" t="s">
        <v>2306</v>
      </c>
      <c r="AJ290" s="12" t="s">
        <v>2306</v>
      </c>
      <c r="AK290" s="12" t="s">
        <v>2306</v>
      </c>
      <c r="AL290" s="12" t="s">
        <v>2306</v>
      </c>
      <c r="AM290" s="12" t="s">
        <v>2306</v>
      </c>
      <c r="AN290" s="9">
        <v>210000</v>
      </c>
      <c r="AO290" s="9">
        <v>1470000</v>
      </c>
      <c r="AP290" s="12" t="s">
        <v>2306</v>
      </c>
      <c r="AQ290" s="12" t="s">
        <v>2306</v>
      </c>
      <c r="AR290" s="12" t="s">
        <v>2306</v>
      </c>
      <c r="AS290" s="12" t="s">
        <v>2306</v>
      </c>
      <c r="AT290" s="12" t="s">
        <v>2306</v>
      </c>
      <c r="AU290" s="9">
        <v>2745860</v>
      </c>
      <c r="AV290" s="9">
        <v>6017900</v>
      </c>
      <c r="AW290" s="12" t="s">
        <v>2306</v>
      </c>
      <c r="AX290" s="12" t="s">
        <v>2306</v>
      </c>
      <c r="AY290" s="12" t="s">
        <v>2306</v>
      </c>
      <c r="AZ290" s="12" t="s">
        <v>2306</v>
      </c>
      <c r="BA290" s="12" t="s">
        <v>2306</v>
      </c>
      <c r="BB290" s="12" t="s">
        <v>2306</v>
      </c>
      <c r="BC290" s="12" t="s">
        <v>2306</v>
      </c>
      <c r="BD290" s="12" t="s">
        <v>2306</v>
      </c>
      <c r="BE290" s="12" t="s">
        <v>2306</v>
      </c>
      <c r="BF290" s="9">
        <v>6017900</v>
      </c>
      <c r="BG290" s="12" t="s">
        <v>2306</v>
      </c>
      <c r="BH290" s="12" t="s">
        <v>2306</v>
      </c>
      <c r="BI290" s="12" t="s">
        <v>2306</v>
      </c>
      <c r="BJ290" s="12" t="s">
        <v>2306</v>
      </c>
      <c r="BK290" s="12" t="s">
        <v>2306</v>
      </c>
      <c r="BL290" s="12" t="s">
        <v>2306</v>
      </c>
      <c r="BM290" s="12" t="s">
        <v>2306</v>
      </c>
      <c r="BN290" s="12" t="s">
        <v>2306</v>
      </c>
      <c r="BO290" s="12" t="s">
        <v>2306</v>
      </c>
      <c r="BP290" s="12" t="s">
        <v>2306</v>
      </c>
      <c r="BQ290" s="12" t="s">
        <v>2306</v>
      </c>
      <c r="BR290" s="12" t="s">
        <v>2306</v>
      </c>
      <c r="BS290" s="12" t="s">
        <v>2306</v>
      </c>
      <c r="BT290" s="12" t="s">
        <v>2306</v>
      </c>
      <c r="BU290" s="12" t="s">
        <v>2306</v>
      </c>
      <c r="BV290" s="12" t="s">
        <v>2306</v>
      </c>
      <c r="BW290" s="12" t="s">
        <v>2306</v>
      </c>
      <c r="BX290" s="12" t="s">
        <v>2306</v>
      </c>
      <c r="BY290" s="12" t="s">
        <v>2306</v>
      </c>
      <c r="BZ290" s="12" t="s">
        <v>2306</v>
      </c>
      <c r="CA290" s="9">
        <v>9840000</v>
      </c>
      <c r="CB290" s="12" t="s">
        <v>2306</v>
      </c>
      <c r="CC290" s="12" t="s">
        <v>2306</v>
      </c>
      <c r="CD290" s="12" t="s">
        <v>2306</v>
      </c>
      <c r="CE290" s="9">
        <v>1402000</v>
      </c>
      <c r="CF290" s="12" t="s">
        <v>2306</v>
      </c>
      <c r="CG290" s="12" t="s">
        <v>2306</v>
      </c>
      <c r="CH290" s="12" t="s">
        <v>2306</v>
      </c>
      <c r="CI290" s="9">
        <v>8228000</v>
      </c>
      <c r="CJ290" s="12" t="s">
        <v>2306</v>
      </c>
      <c r="CK290" s="12" t="s">
        <v>2306</v>
      </c>
      <c r="CL290" s="9">
        <v>210000</v>
      </c>
      <c r="CM290" s="12" t="s">
        <v>2306</v>
      </c>
      <c r="CN290" s="12" t="s">
        <v>2306</v>
      </c>
      <c r="CO290" s="12" t="s">
        <v>2306</v>
      </c>
      <c r="CP290" s="12" t="s">
        <v>2306</v>
      </c>
      <c r="CQ290" s="12" t="s">
        <v>2306</v>
      </c>
      <c r="CR290" s="12" t="s">
        <v>2306</v>
      </c>
      <c r="CS290" s="12" t="s">
        <v>2306</v>
      </c>
      <c r="CT290" s="12" t="s">
        <v>2306</v>
      </c>
      <c r="CU290" s="12" t="s">
        <v>2306</v>
      </c>
      <c r="CV290" s="12" t="s">
        <v>2306</v>
      </c>
      <c r="CW290" s="12" t="s">
        <v>2306</v>
      </c>
      <c r="CX290" s="12" t="s">
        <v>2306</v>
      </c>
      <c r="CY290" s="12" t="s">
        <v>2306</v>
      </c>
      <c r="CZ290" s="12" t="s">
        <v>2306</v>
      </c>
      <c r="DA290" s="12" t="s">
        <v>2306</v>
      </c>
      <c r="DB290" s="12" t="s">
        <v>2306</v>
      </c>
      <c r="DC290" s="12" t="s">
        <v>2306</v>
      </c>
      <c r="DD290" s="12" t="s">
        <v>2306</v>
      </c>
      <c r="DE290" s="12" t="s">
        <v>2306</v>
      </c>
      <c r="DF290" s="12" t="s">
        <v>2306</v>
      </c>
      <c r="DG290" s="12" t="s">
        <v>2306</v>
      </c>
      <c r="DH290" s="12" t="s">
        <v>2306</v>
      </c>
      <c r="DI290" s="12" t="s">
        <v>2306</v>
      </c>
      <c r="DJ290" s="17" t="s">
        <v>2306</v>
      </c>
    </row>
    <row r="291" s="1" customFormat="1" ht="15.4" customHeight="1" spans="1:114">
      <c r="A291" s="10" t="s">
        <v>3286</v>
      </c>
      <c r="B291" s="11"/>
      <c r="C291" s="11"/>
      <c r="D291" s="11" t="s">
        <v>3287</v>
      </c>
      <c r="E291" s="9">
        <v>18757900</v>
      </c>
      <c r="F291" s="12" t="s">
        <v>2306</v>
      </c>
      <c r="G291" s="12" t="s">
        <v>2306</v>
      </c>
      <c r="H291" s="12" t="s">
        <v>2306</v>
      </c>
      <c r="I291" s="12" t="s">
        <v>2306</v>
      </c>
      <c r="J291" s="12" t="s">
        <v>2306</v>
      </c>
      <c r="K291" s="12" t="s">
        <v>2306</v>
      </c>
      <c r="L291" s="12" t="s">
        <v>2306</v>
      </c>
      <c r="M291" s="12" t="s">
        <v>2306</v>
      </c>
      <c r="N291" s="12" t="s">
        <v>2306</v>
      </c>
      <c r="O291" s="12" t="s">
        <v>2306</v>
      </c>
      <c r="P291" s="12" t="s">
        <v>2306</v>
      </c>
      <c r="Q291" s="12" t="s">
        <v>2306</v>
      </c>
      <c r="R291" s="12" t="s">
        <v>2306</v>
      </c>
      <c r="S291" s="12" t="s">
        <v>2306</v>
      </c>
      <c r="T291" s="9">
        <v>2900000</v>
      </c>
      <c r="U291" s="9">
        <v>1150000</v>
      </c>
      <c r="V291" s="12" t="s">
        <v>2306</v>
      </c>
      <c r="W291" s="12" t="s">
        <v>2306</v>
      </c>
      <c r="X291" s="12" t="s">
        <v>2306</v>
      </c>
      <c r="Y291" s="12" t="s">
        <v>2306</v>
      </c>
      <c r="Z291" s="12" t="s">
        <v>2306</v>
      </c>
      <c r="AA291" s="12" t="s">
        <v>2306</v>
      </c>
      <c r="AB291" s="12" t="s">
        <v>2306</v>
      </c>
      <c r="AC291" s="12" t="s">
        <v>2306</v>
      </c>
      <c r="AD291" s="12" t="s">
        <v>2306</v>
      </c>
      <c r="AE291" s="12" t="s">
        <v>2306</v>
      </c>
      <c r="AF291" s="12" t="s">
        <v>2306</v>
      </c>
      <c r="AG291" s="12" t="s">
        <v>2306</v>
      </c>
      <c r="AH291" s="12" t="s">
        <v>2306</v>
      </c>
      <c r="AI291" s="12" t="s">
        <v>2306</v>
      </c>
      <c r="AJ291" s="12" t="s">
        <v>2306</v>
      </c>
      <c r="AK291" s="12" t="s">
        <v>2306</v>
      </c>
      <c r="AL291" s="12" t="s">
        <v>2306</v>
      </c>
      <c r="AM291" s="12" t="s">
        <v>2306</v>
      </c>
      <c r="AN291" s="9">
        <v>210000</v>
      </c>
      <c r="AO291" s="12" t="s">
        <v>2306</v>
      </c>
      <c r="AP291" s="12" t="s">
        <v>2306</v>
      </c>
      <c r="AQ291" s="12" t="s">
        <v>2306</v>
      </c>
      <c r="AR291" s="12" t="s">
        <v>2306</v>
      </c>
      <c r="AS291" s="12" t="s">
        <v>2306</v>
      </c>
      <c r="AT291" s="12" t="s">
        <v>2306</v>
      </c>
      <c r="AU291" s="9">
        <v>1540000</v>
      </c>
      <c r="AV291" s="9">
        <v>6017900</v>
      </c>
      <c r="AW291" s="12" t="s">
        <v>2306</v>
      </c>
      <c r="AX291" s="12" t="s">
        <v>2306</v>
      </c>
      <c r="AY291" s="12" t="s">
        <v>2306</v>
      </c>
      <c r="AZ291" s="12" t="s">
        <v>2306</v>
      </c>
      <c r="BA291" s="12" t="s">
        <v>2306</v>
      </c>
      <c r="BB291" s="12" t="s">
        <v>2306</v>
      </c>
      <c r="BC291" s="12" t="s">
        <v>2306</v>
      </c>
      <c r="BD291" s="12" t="s">
        <v>2306</v>
      </c>
      <c r="BE291" s="12" t="s">
        <v>2306</v>
      </c>
      <c r="BF291" s="9">
        <v>6017900</v>
      </c>
      <c r="BG291" s="12" t="s">
        <v>2306</v>
      </c>
      <c r="BH291" s="12" t="s">
        <v>2306</v>
      </c>
      <c r="BI291" s="12" t="s">
        <v>2306</v>
      </c>
      <c r="BJ291" s="12" t="s">
        <v>2306</v>
      </c>
      <c r="BK291" s="12" t="s">
        <v>2306</v>
      </c>
      <c r="BL291" s="12" t="s">
        <v>2306</v>
      </c>
      <c r="BM291" s="12" t="s">
        <v>2306</v>
      </c>
      <c r="BN291" s="12" t="s">
        <v>2306</v>
      </c>
      <c r="BO291" s="12" t="s">
        <v>2306</v>
      </c>
      <c r="BP291" s="12" t="s">
        <v>2306</v>
      </c>
      <c r="BQ291" s="12" t="s">
        <v>2306</v>
      </c>
      <c r="BR291" s="12" t="s">
        <v>2306</v>
      </c>
      <c r="BS291" s="12" t="s">
        <v>2306</v>
      </c>
      <c r="BT291" s="12" t="s">
        <v>2306</v>
      </c>
      <c r="BU291" s="12" t="s">
        <v>2306</v>
      </c>
      <c r="BV291" s="12" t="s">
        <v>2306</v>
      </c>
      <c r="BW291" s="12" t="s">
        <v>2306</v>
      </c>
      <c r="BX291" s="12" t="s">
        <v>2306</v>
      </c>
      <c r="BY291" s="12" t="s">
        <v>2306</v>
      </c>
      <c r="BZ291" s="12" t="s">
        <v>2306</v>
      </c>
      <c r="CA291" s="9">
        <v>9840000</v>
      </c>
      <c r="CB291" s="12" t="s">
        <v>2306</v>
      </c>
      <c r="CC291" s="12" t="s">
        <v>2306</v>
      </c>
      <c r="CD291" s="12" t="s">
        <v>2306</v>
      </c>
      <c r="CE291" s="9">
        <v>1402000</v>
      </c>
      <c r="CF291" s="12" t="s">
        <v>2306</v>
      </c>
      <c r="CG291" s="12" t="s">
        <v>2306</v>
      </c>
      <c r="CH291" s="12" t="s">
        <v>2306</v>
      </c>
      <c r="CI291" s="9">
        <v>8228000</v>
      </c>
      <c r="CJ291" s="12" t="s">
        <v>2306</v>
      </c>
      <c r="CK291" s="12" t="s">
        <v>2306</v>
      </c>
      <c r="CL291" s="9">
        <v>210000</v>
      </c>
      <c r="CM291" s="12" t="s">
        <v>2306</v>
      </c>
      <c r="CN291" s="12" t="s">
        <v>2306</v>
      </c>
      <c r="CO291" s="12" t="s">
        <v>2306</v>
      </c>
      <c r="CP291" s="12" t="s">
        <v>2306</v>
      </c>
      <c r="CQ291" s="12" t="s">
        <v>2306</v>
      </c>
      <c r="CR291" s="12" t="s">
        <v>2306</v>
      </c>
      <c r="CS291" s="12" t="s">
        <v>2306</v>
      </c>
      <c r="CT291" s="12" t="s">
        <v>2306</v>
      </c>
      <c r="CU291" s="12" t="s">
        <v>2306</v>
      </c>
      <c r="CV291" s="12" t="s">
        <v>2306</v>
      </c>
      <c r="CW291" s="12" t="s">
        <v>2306</v>
      </c>
      <c r="CX291" s="12" t="s">
        <v>2306</v>
      </c>
      <c r="CY291" s="12" t="s">
        <v>2306</v>
      </c>
      <c r="CZ291" s="12" t="s">
        <v>2306</v>
      </c>
      <c r="DA291" s="12" t="s">
        <v>2306</v>
      </c>
      <c r="DB291" s="12" t="s">
        <v>2306</v>
      </c>
      <c r="DC291" s="12" t="s">
        <v>2306</v>
      </c>
      <c r="DD291" s="12" t="s">
        <v>2306</v>
      </c>
      <c r="DE291" s="12" t="s">
        <v>2306</v>
      </c>
      <c r="DF291" s="12" t="s">
        <v>2306</v>
      </c>
      <c r="DG291" s="12" t="s">
        <v>2306</v>
      </c>
      <c r="DH291" s="12" t="s">
        <v>2306</v>
      </c>
      <c r="DI291" s="12" t="s">
        <v>2306</v>
      </c>
      <c r="DJ291" s="17" t="s">
        <v>2306</v>
      </c>
    </row>
    <row r="292" s="1" customFormat="1" ht="15.4" customHeight="1" spans="1:114">
      <c r="A292" s="10" t="s">
        <v>3288</v>
      </c>
      <c r="B292" s="11"/>
      <c r="C292" s="11"/>
      <c r="D292" s="11" t="s">
        <v>3289</v>
      </c>
      <c r="E292" s="9">
        <v>505600</v>
      </c>
      <c r="F292" s="12" t="s">
        <v>2306</v>
      </c>
      <c r="G292" s="12" t="s">
        <v>2306</v>
      </c>
      <c r="H292" s="12" t="s">
        <v>2306</v>
      </c>
      <c r="I292" s="12" t="s">
        <v>2306</v>
      </c>
      <c r="J292" s="12" t="s">
        <v>2306</v>
      </c>
      <c r="K292" s="12" t="s">
        <v>2306</v>
      </c>
      <c r="L292" s="12" t="s">
        <v>2306</v>
      </c>
      <c r="M292" s="12" t="s">
        <v>2306</v>
      </c>
      <c r="N292" s="12" t="s">
        <v>2306</v>
      </c>
      <c r="O292" s="12" t="s">
        <v>2306</v>
      </c>
      <c r="P292" s="12" t="s">
        <v>2306</v>
      </c>
      <c r="Q292" s="12" t="s">
        <v>2306</v>
      </c>
      <c r="R292" s="12" t="s">
        <v>2306</v>
      </c>
      <c r="S292" s="12" t="s">
        <v>2306</v>
      </c>
      <c r="T292" s="9">
        <v>505600</v>
      </c>
      <c r="U292" s="12" t="s">
        <v>2306</v>
      </c>
      <c r="V292" s="12" t="s">
        <v>2306</v>
      </c>
      <c r="W292" s="12" t="s">
        <v>2306</v>
      </c>
      <c r="X292" s="12" t="s">
        <v>2306</v>
      </c>
      <c r="Y292" s="12" t="s">
        <v>2306</v>
      </c>
      <c r="Z292" s="12" t="s">
        <v>2306</v>
      </c>
      <c r="AA292" s="12" t="s">
        <v>2306</v>
      </c>
      <c r="AB292" s="12" t="s">
        <v>2306</v>
      </c>
      <c r="AC292" s="12" t="s">
        <v>2306</v>
      </c>
      <c r="AD292" s="12" t="s">
        <v>2306</v>
      </c>
      <c r="AE292" s="12" t="s">
        <v>2306</v>
      </c>
      <c r="AF292" s="9">
        <v>505600</v>
      </c>
      <c r="AG292" s="12" t="s">
        <v>2306</v>
      </c>
      <c r="AH292" s="12" t="s">
        <v>2306</v>
      </c>
      <c r="AI292" s="12" t="s">
        <v>2306</v>
      </c>
      <c r="AJ292" s="12" t="s">
        <v>2306</v>
      </c>
      <c r="AK292" s="12" t="s">
        <v>2306</v>
      </c>
      <c r="AL292" s="12" t="s">
        <v>2306</v>
      </c>
      <c r="AM292" s="12" t="s">
        <v>2306</v>
      </c>
      <c r="AN292" s="12" t="s">
        <v>2306</v>
      </c>
      <c r="AO292" s="12" t="s">
        <v>2306</v>
      </c>
      <c r="AP292" s="12" t="s">
        <v>2306</v>
      </c>
      <c r="AQ292" s="12" t="s">
        <v>2306</v>
      </c>
      <c r="AR292" s="12" t="s">
        <v>2306</v>
      </c>
      <c r="AS292" s="12" t="s">
        <v>2306</v>
      </c>
      <c r="AT292" s="12" t="s">
        <v>2306</v>
      </c>
      <c r="AU292" s="12" t="s">
        <v>2306</v>
      </c>
      <c r="AV292" s="12" t="s">
        <v>2306</v>
      </c>
      <c r="AW292" s="12" t="s">
        <v>2306</v>
      </c>
      <c r="AX292" s="12" t="s">
        <v>2306</v>
      </c>
      <c r="AY292" s="12" t="s">
        <v>2306</v>
      </c>
      <c r="AZ292" s="12" t="s">
        <v>2306</v>
      </c>
      <c r="BA292" s="12" t="s">
        <v>2306</v>
      </c>
      <c r="BB292" s="12" t="s">
        <v>2306</v>
      </c>
      <c r="BC292" s="12" t="s">
        <v>2306</v>
      </c>
      <c r="BD292" s="12" t="s">
        <v>2306</v>
      </c>
      <c r="BE292" s="12" t="s">
        <v>2306</v>
      </c>
      <c r="BF292" s="12" t="s">
        <v>2306</v>
      </c>
      <c r="BG292" s="12" t="s">
        <v>2306</v>
      </c>
      <c r="BH292" s="12" t="s">
        <v>2306</v>
      </c>
      <c r="BI292" s="12" t="s">
        <v>2306</v>
      </c>
      <c r="BJ292" s="12" t="s">
        <v>2306</v>
      </c>
      <c r="BK292" s="12" t="s">
        <v>2306</v>
      </c>
      <c r="BL292" s="12" t="s">
        <v>2306</v>
      </c>
      <c r="BM292" s="12" t="s">
        <v>2306</v>
      </c>
      <c r="BN292" s="12" t="s">
        <v>2306</v>
      </c>
      <c r="BO292" s="12" t="s">
        <v>2306</v>
      </c>
      <c r="BP292" s="12" t="s">
        <v>2306</v>
      </c>
      <c r="BQ292" s="12" t="s">
        <v>2306</v>
      </c>
      <c r="BR292" s="12" t="s">
        <v>2306</v>
      </c>
      <c r="BS292" s="12" t="s">
        <v>2306</v>
      </c>
      <c r="BT292" s="12" t="s">
        <v>2306</v>
      </c>
      <c r="BU292" s="12" t="s">
        <v>2306</v>
      </c>
      <c r="BV292" s="12" t="s">
        <v>2306</v>
      </c>
      <c r="BW292" s="12" t="s">
        <v>2306</v>
      </c>
      <c r="BX292" s="12" t="s">
        <v>2306</v>
      </c>
      <c r="BY292" s="12" t="s">
        <v>2306</v>
      </c>
      <c r="BZ292" s="12" t="s">
        <v>2306</v>
      </c>
      <c r="CA292" s="12" t="s">
        <v>2306</v>
      </c>
      <c r="CB292" s="12" t="s">
        <v>2306</v>
      </c>
      <c r="CC292" s="12" t="s">
        <v>2306</v>
      </c>
      <c r="CD292" s="12" t="s">
        <v>2306</v>
      </c>
      <c r="CE292" s="12" t="s">
        <v>2306</v>
      </c>
      <c r="CF292" s="12" t="s">
        <v>2306</v>
      </c>
      <c r="CG292" s="12" t="s">
        <v>2306</v>
      </c>
      <c r="CH292" s="12" t="s">
        <v>2306</v>
      </c>
      <c r="CI292" s="12" t="s">
        <v>2306</v>
      </c>
      <c r="CJ292" s="12" t="s">
        <v>2306</v>
      </c>
      <c r="CK292" s="12" t="s">
        <v>2306</v>
      </c>
      <c r="CL292" s="12" t="s">
        <v>2306</v>
      </c>
      <c r="CM292" s="12" t="s">
        <v>2306</v>
      </c>
      <c r="CN292" s="12" t="s">
        <v>2306</v>
      </c>
      <c r="CO292" s="12" t="s">
        <v>2306</v>
      </c>
      <c r="CP292" s="12" t="s">
        <v>2306</v>
      </c>
      <c r="CQ292" s="12" t="s">
        <v>2306</v>
      </c>
      <c r="CR292" s="12" t="s">
        <v>2306</v>
      </c>
      <c r="CS292" s="12" t="s">
        <v>2306</v>
      </c>
      <c r="CT292" s="12" t="s">
        <v>2306</v>
      </c>
      <c r="CU292" s="12" t="s">
        <v>2306</v>
      </c>
      <c r="CV292" s="12" t="s">
        <v>2306</v>
      </c>
      <c r="CW292" s="12" t="s">
        <v>2306</v>
      </c>
      <c r="CX292" s="12" t="s">
        <v>2306</v>
      </c>
      <c r="CY292" s="12" t="s">
        <v>2306</v>
      </c>
      <c r="CZ292" s="12" t="s">
        <v>2306</v>
      </c>
      <c r="DA292" s="12" t="s">
        <v>2306</v>
      </c>
      <c r="DB292" s="12" t="s">
        <v>2306</v>
      </c>
      <c r="DC292" s="12" t="s">
        <v>2306</v>
      </c>
      <c r="DD292" s="12" t="s">
        <v>2306</v>
      </c>
      <c r="DE292" s="12" t="s">
        <v>2306</v>
      </c>
      <c r="DF292" s="12" t="s">
        <v>2306</v>
      </c>
      <c r="DG292" s="12" t="s">
        <v>2306</v>
      </c>
      <c r="DH292" s="12" t="s">
        <v>2306</v>
      </c>
      <c r="DI292" s="12" t="s">
        <v>2306</v>
      </c>
      <c r="DJ292" s="17" t="s">
        <v>2306</v>
      </c>
    </row>
    <row r="293" s="1" customFormat="1" ht="15.4" customHeight="1" spans="1:114">
      <c r="A293" s="10" t="s">
        <v>3290</v>
      </c>
      <c r="B293" s="11"/>
      <c r="C293" s="11"/>
      <c r="D293" s="11" t="s">
        <v>3291</v>
      </c>
      <c r="E293" s="9">
        <v>2675860</v>
      </c>
      <c r="F293" s="12" t="s">
        <v>2306</v>
      </c>
      <c r="G293" s="12" t="s">
        <v>2306</v>
      </c>
      <c r="H293" s="12" t="s">
        <v>2306</v>
      </c>
      <c r="I293" s="12" t="s">
        <v>2306</v>
      </c>
      <c r="J293" s="12" t="s">
        <v>2306</v>
      </c>
      <c r="K293" s="12" t="s">
        <v>2306</v>
      </c>
      <c r="L293" s="12" t="s">
        <v>2306</v>
      </c>
      <c r="M293" s="12" t="s">
        <v>2306</v>
      </c>
      <c r="N293" s="12" t="s">
        <v>2306</v>
      </c>
      <c r="O293" s="12" t="s">
        <v>2306</v>
      </c>
      <c r="P293" s="12" t="s">
        <v>2306</v>
      </c>
      <c r="Q293" s="12" t="s">
        <v>2306</v>
      </c>
      <c r="R293" s="12" t="s">
        <v>2306</v>
      </c>
      <c r="S293" s="12" t="s">
        <v>2306</v>
      </c>
      <c r="T293" s="9">
        <v>2675860</v>
      </c>
      <c r="U293" s="12" t="s">
        <v>2306</v>
      </c>
      <c r="V293" s="12" t="s">
        <v>2306</v>
      </c>
      <c r="W293" s="12" t="s">
        <v>2306</v>
      </c>
      <c r="X293" s="12" t="s">
        <v>2306</v>
      </c>
      <c r="Y293" s="12" t="s">
        <v>2306</v>
      </c>
      <c r="Z293" s="12" t="s">
        <v>2306</v>
      </c>
      <c r="AA293" s="12" t="s">
        <v>2306</v>
      </c>
      <c r="AB293" s="12" t="s">
        <v>2306</v>
      </c>
      <c r="AC293" s="12" t="s">
        <v>2306</v>
      </c>
      <c r="AD293" s="12" t="s">
        <v>2306</v>
      </c>
      <c r="AE293" s="12" t="s">
        <v>2306</v>
      </c>
      <c r="AF293" s="12" t="s">
        <v>2306</v>
      </c>
      <c r="AG293" s="12" t="s">
        <v>2306</v>
      </c>
      <c r="AH293" s="12" t="s">
        <v>2306</v>
      </c>
      <c r="AI293" s="12" t="s">
        <v>2306</v>
      </c>
      <c r="AJ293" s="12" t="s">
        <v>2306</v>
      </c>
      <c r="AK293" s="12" t="s">
        <v>2306</v>
      </c>
      <c r="AL293" s="12" t="s">
        <v>2306</v>
      </c>
      <c r="AM293" s="12" t="s">
        <v>2306</v>
      </c>
      <c r="AN293" s="12" t="s">
        <v>2306</v>
      </c>
      <c r="AO293" s="9">
        <v>1470000</v>
      </c>
      <c r="AP293" s="12" t="s">
        <v>2306</v>
      </c>
      <c r="AQ293" s="12" t="s">
        <v>2306</v>
      </c>
      <c r="AR293" s="12" t="s">
        <v>2306</v>
      </c>
      <c r="AS293" s="12" t="s">
        <v>2306</v>
      </c>
      <c r="AT293" s="12" t="s">
        <v>2306</v>
      </c>
      <c r="AU293" s="9">
        <v>1205860</v>
      </c>
      <c r="AV293" s="12" t="s">
        <v>2306</v>
      </c>
      <c r="AW293" s="12" t="s">
        <v>2306</v>
      </c>
      <c r="AX293" s="12" t="s">
        <v>2306</v>
      </c>
      <c r="AY293" s="12" t="s">
        <v>2306</v>
      </c>
      <c r="AZ293" s="12" t="s">
        <v>2306</v>
      </c>
      <c r="BA293" s="12" t="s">
        <v>2306</v>
      </c>
      <c r="BB293" s="12" t="s">
        <v>2306</v>
      </c>
      <c r="BC293" s="12" t="s">
        <v>2306</v>
      </c>
      <c r="BD293" s="12" t="s">
        <v>2306</v>
      </c>
      <c r="BE293" s="12" t="s">
        <v>2306</v>
      </c>
      <c r="BF293" s="12" t="s">
        <v>2306</v>
      </c>
      <c r="BG293" s="12" t="s">
        <v>2306</v>
      </c>
      <c r="BH293" s="12" t="s">
        <v>2306</v>
      </c>
      <c r="BI293" s="12" t="s">
        <v>2306</v>
      </c>
      <c r="BJ293" s="12" t="s">
        <v>2306</v>
      </c>
      <c r="BK293" s="12" t="s">
        <v>2306</v>
      </c>
      <c r="BL293" s="12" t="s">
        <v>2306</v>
      </c>
      <c r="BM293" s="12" t="s">
        <v>2306</v>
      </c>
      <c r="BN293" s="12" t="s">
        <v>2306</v>
      </c>
      <c r="BO293" s="12" t="s">
        <v>2306</v>
      </c>
      <c r="BP293" s="12" t="s">
        <v>2306</v>
      </c>
      <c r="BQ293" s="12" t="s">
        <v>2306</v>
      </c>
      <c r="BR293" s="12" t="s">
        <v>2306</v>
      </c>
      <c r="BS293" s="12" t="s">
        <v>2306</v>
      </c>
      <c r="BT293" s="12" t="s">
        <v>2306</v>
      </c>
      <c r="BU293" s="12" t="s">
        <v>2306</v>
      </c>
      <c r="BV293" s="12" t="s">
        <v>2306</v>
      </c>
      <c r="BW293" s="12" t="s">
        <v>2306</v>
      </c>
      <c r="BX293" s="12" t="s">
        <v>2306</v>
      </c>
      <c r="BY293" s="12" t="s">
        <v>2306</v>
      </c>
      <c r="BZ293" s="12" t="s">
        <v>2306</v>
      </c>
      <c r="CA293" s="12" t="s">
        <v>2306</v>
      </c>
      <c r="CB293" s="12" t="s">
        <v>2306</v>
      </c>
      <c r="CC293" s="12" t="s">
        <v>2306</v>
      </c>
      <c r="CD293" s="12" t="s">
        <v>2306</v>
      </c>
      <c r="CE293" s="12" t="s">
        <v>2306</v>
      </c>
      <c r="CF293" s="12" t="s">
        <v>2306</v>
      </c>
      <c r="CG293" s="12" t="s">
        <v>2306</v>
      </c>
      <c r="CH293" s="12" t="s">
        <v>2306</v>
      </c>
      <c r="CI293" s="12" t="s">
        <v>2306</v>
      </c>
      <c r="CJ293" s="12" t="s">
        <v>2306</v>
      </c>
      <c r="CK293" s="12" t="s">
        <v>2306</v>
      </c>
      <c r="CL293" s="12" t="s">
        <v>2306</v>
      </c>
      <c r="CM293" s="12" t="s">
        <v>2306</v>
      </c>
      <c r="CN293" s="12" t="s">
        <v>2306</v>
      </c>
      <c r="CO293" s="12" t="s">
        <v>2306</v>
      </c>
      <c r="CP293" s="12" t="s">
        <v>2306</v>
      </c>
      <c r="CQ293" s="12" t="s">
        <v>2306</v>
      </c>
      <c r="CR293" s="12" t="s">
        <v>2306</v>
      </c>
      <c r="CS293" s="12" t="s">
        <v>2306</v>
      </c>
      <c r="CT293" s="12" t="s">
        <v>2306</v>
      </c>
      <c r="CU293" s="12" t="s">
        <v>2306</v>
      </c>
      <c r="CV293" s="12" t="s">
        <v>2306</v>
      </c>
      <c r="CW293" s="12" t="s">
        <v>2306</v>
      </c>
      <c r="CX293" s="12" t="s">
        <v>2306</v>
      </c>
      <c r="CY293" s="12" t="s">
        <v>2306</v>
      </c>
      <c r="CZ293" s="12" t="s">
        <v>2306</v>
      </c>
      <c r="DA293" s="12" t="s">
        <v>2306</v>
      </c>
      <c r="DB293" s="12" t="s">
        <v>2306</v>
      </c>
      <c r="DC293" s="12" t="s">
        <v>2306</v>
      </c>
      <c r="DD293" s="12" t="s">
        <v>2306</v>
      </c>
      <c r="DE293" s="12" t="s">
        <v>2306</v>
      </c>
      <c r="DF293" s="12" t="s">
        <v>2306</v>
      </c>
      <c r="DG293" s="12" t="s">
        <v>2306</v>
      </c>
      <c r="DH293" s="12" t="s">
        <v>2306</v>
      </c>
      <c r="DI293" s="12" t="s">
        <v>2306</v>
      </c>
      <c r="DJ293" s="17" t="s">
        <v>2306</v>
      </c>
    </row>
    <row r="294" s="1" customFormat="1" ht="15.4" customHeight="1" spans="1:114">
      <c r="A294" s="10" t="s">
        <v>3292</v>
      </c>
      <c r="B294" s="11"/>
      <c r="C294" s="11"/>
      <c r="D294" s="11" t="s">
        <v>3293</v>
      </c>
      <c r="E294" s="9">
        <v>5300000</v>
      </c>
      <c r="F294" s="12" t="s">
        <v>2306</v>
      </c>
      <c r="G294" s="12" t="s">
        <v>2306</v>
      </c>
      <c r="H294" s="12" t="s">
        <v>2306</v>
      </c>
      <c r="I294" s="12" t="s">
        <v>2306</v>
      </c>
      <c r="J294" s="12" t="s">
        <v>2306</v>
      </c>
      <c r="K294" s="12" t="s">
        <v>2306</v>
      </c>
      <c r="L294" s="12" t="s">
        <v>2306</v>
      </c>
      <c r="M294" s="12" t="s">
        <v>2306</v>
      </c>
      <c r="N294" s="12" t="s">
        <v>2306</v>
      </c>
      <c r="O294" s="12" t="s">
        <v>2306</v>
      </c>
      <c r="P294" s="12" t="s">
        <v>2306</v>
      </c>
      <c r="Q294" s="12" t="s">
        <v>2306</v>
      </c>
      <c r="R294" s="12" t="s">
        <v>2306</v>
      </c>
      <c r="S294" s="12" t="s">
        <v>2306</v>
      </c>
      <c r="T294" s="12" t="s">
        <v>2306</v>
      </c>
      <c r="U294" s="12" t="s">
        <v>2306</v>
      </c>
      <c r="V294" s="12" t="s">
        <v>2306</v>
      </c>
      <c r="W294" s="12" t="s">
        <v>2306</v>
      </c>
      <c r="X294" s="12" t="s">
        <v>2306</v>
      </c>
      <c r="Y294" s="12" t="s">
        <v>2306</v>
      </c>
      <c r="Z294" s="12" t="s">
        <v>2306</v>
      </c>
      <c r="AA294" s="12" t="s">
        <v>2306</v>
      </c>
      <c r="AB294" s="12" t="s">
        <v>2306</v>
      </c>
      <c r="AC294" s="12" t="s">
        <v>2306</v>
      </c>
      <c r="AD294" s="12" t="s">
        <v>2306</v>
      </c>
      <c r="AE294" s="12" t="s">
        <v>2306</v>
      </c>
      <c r="AF294" s="12" t="s">
        <v>2306</v>
      </c>
      <c r="AG294" s="12" t="s">
        <v>2306</v>
      </c>
      <c r="AH294" s="12" t="s">
        <v>2306</v>
      </c>
      <c r="AI294" s="12" t="s">
        <v>2306</v>
      </c>
      <c r="AJ294" s="12" t="s">
        <v>2306</v>
      </c>
      <c r="AK294" s="12" t="s">
        <v>2306</v>
      </c>
      <c r="AL294" s="12" t="s">
        <v>2306</v>
      </c>
      <c r="AM294" s="12" t="s">
        <v>2306</v>
      </c>
      <c r="AN294" s="12" t="s">
        <v>2306</v>
      </c>
      <c r="AO294" s="12" t="s">
        <v>2306</v>
      </c>
      <c r="AP294" s="12" t="s">
        <v>2306</v>
      </c>
      <c r="AQ294" s="12" t="s">
        <v>2306</v>
      </c>
      <c r="AR294" s="12" t="s">
        <v>2306</v>
      </c>
      <c r="AS294" s="12" t="s">
        <v>2306</v>
      </c>
      <c r="AT294" s="12" t="s">
        <v>2306</v>
      </c>
      <c r="AU294" s="12" t="s">
        <v>2306</v>
      </c>
      <c r="AV294" s="12" t="s">
        <v>2306</v>
      </c>
      <c r="AW294" s="12" t="s">
        <v>2306</v>
      </c>
      <c r="AX294" s="12" t="s">
        <v>2306</v>
      </c>
      <c r="AY294" s="12" t="s">
        <v>2306</v>
      </c>
      <c r="AZ294" s="12" t="s">
        <v>2306</v>
      </c>
      <c r="BA294" s="12" t="s">
        <v>2306</v>
      </c>
      <c r="BB294" s="12" t="s">
        <v>2306</v>
      </c>
      <c r="BC294" s="12" t="s">
        <v>2306</v>
      </c>
      <c r="BD294" s="12" t="s">
        <v>2306</v>
      </c>
      <c r="BE294" s="12" t="s">
        <v>2306</v>
      </c>
      <c r="BF294" s="12" t="s">
        <v>2306</v>
      </c>
      <c r="BG294" s="12" t="s">
        <v>2306</v>
      </c>
      <c r="BH294" s="12" t="s">
        <v>2306</v>
      </c>
      <c r="BI294" s="12" t="s">
        <v>2306</v>
      </c>
      <c r="BJ294" s="12" t="s">
        <v>2306</v>
      </c>
      <c r="BK294" s="12" t="s">
        <v>2306</v>
      </c>
      <c r="BL294" s="12" t="s">
        <v>2306</v>
      </c>
      <c r="BM294" s="12" t="s">
        <v>2306</v>
      </c>
      <c r="BN294" s="12" t="s">
        <v>2306</v>
      </c>
      <c r="BO294" s="12" t="s">
        <v>2306</v>
      </c>
      <c r="BP294" s="12" t="s">
        <v>2306</v>
      </c>
      <c r="BQ294" s="12" t="s">
        <v>2306</v>
      </c>
      <c r="BR294" s="12" t="s">
        <v>2306</v>
      </c>
      <c r="BS294" s="12" t="s">
        <v>2306</v>
      </c>
      <c r="BT294" s="12" t="s">
        <v>2306</v>
      </c>
      <c r="BU294" s="12" t="s">
        <v>2306</v>
      </c>
      <c r="BV294" s="12" t="s">
        <v>2306</v>
      </c>
      <c r="BW294" s="12" t="s">
        <v>2306</v>
      </c>
      <c r="BX294" s="12" t="s">
        <v>2306</v>
      </c>
      <c r="BY294" s="12" t="s">
        <v>2306</v>
      </c>
      <c r="BZ294" s="12" t="s">
        <v>2306</v>
      </c>
      <c r="CA294" s="9">
        <v>5300000</v>
      </c>
      <c r="CB294" s="12" t="s">
        <v>2306</v>
      </c>
      <c r="CC294" s="12" t="s">
        <v>2306</v>
      </c>
      <c r="CD294" s="12" t="s">
        <v>2306</v>
      </c>
      <c r="CE294" s="9">
        <v>5300000</v>
      </c>
      <c r="CF294" s="12" t="s">
        <v>2306</v>
      </c>
      <c r="CG294" s="12" t="s">
        <v>2306</v>
      </c>
      <c r="CH294" s="12" t="s">
        <v>2306</v>
      </c>
      <c r="CI294" s="12" t="s">
        <v>2306</v>
      </c>
      <c r="CJ294" s="12" t="s">
        <v>2306</v>
      </c>
      <c r="CK294" s="12" t="s">
        <v>2306</v>
      </c>
      <c r="CL294" s="12" t="s">
        <v>2306</v>
      </c>
      <c r="CM294" s="12" t="s">
        <v>2306</v>
      </c>
      <c r="CN294" s="12" t="s">
        <v>2306</v>
      </c>
      <c r="CO294" s="12" t="s">
        <v>2306</v>
      </c>
      <c r="CP294" s="12" t="s">
        <v>2306</v>
      </c>
      <c r="CQ294" s="12" t="s">
        <v>2306</v>
      </c>
      <c r="CR294" s="12" t="s">
        <v>2306</v>
      </c>
      <c r="CS294" s="12" t="s">
        <v>2306</v>
      </c>
      <c r="CT294" s="12" t="s">
        <v>2306</v>
      </c>
      <c r="CU294" s="12" t="s">
        <v>2306</v>
      </c>
      <c r="CV294" s="12" t="s">
        <v>2306</v>
      </c>
      <c r="CW294" s="12" t="s">
        <v>2306</v>
      </c>
      <c r="CX294" s="12" t="s">
        <v>2306</v>
      </c>
      <c r="CY294" s="12" t="s">
        <v>2306</v>
      </c>
      <c r="CZ294" s="12" t="s">
        <v>2306</v>
      </c>
      <c r="DA294" s="12" t="s">
        <v>2306</v>
      </c>
      <c r="DB294" s="12" t="s">
        <v>2306</v>
      </c>
      <c r="DC294" s="12" t="s">
        <v>2306</v>
      </c>
      <c r="DD294" s="12" t="s">
        <v>2306</v>
      </c>
      <c r="DE294" s="12" t="s">
        <v>2306</v>
      </c>
      <c r="DF294" s="12" t="s">
        <v>2306</v>
      </c>
      <c r="DG294" s="12" t="s">
        <v>2306</v>
      </c>
      <c r="DH294" s="12" t="s">
        <v>2306</v>
      </c>
      <c r="DI294" s="12" t="s">
        <v>2306</v>
      </c>
      <c r="DJ294" s="17" t="s">
        <v>2306</v>
      </c>
    </row>
    <row r="295" s="1" customFormat="1" ht="15.4" customHeight="1" spans="1:114">
      <c r="A295" s="10" t="s">
        <v>3294</v>
      </c>
      <c r="B295" s="11"/>
      <c r="C295" s="11"/>
      <c r="D295" s="11" t="s">
        <v>3295</v>
      </c>
      <c r="E295" s="9">
        <v>5300000</v>
      </c>
      <c r="F295" s="12" t="s">
        <v>2306</v>
      </c>
      <c r="G295" s="12" t="s">
        <v>2306</v>
      </c>
      <c r="H295" s="12" t="s">
        <v>2306</v>
      </c>
      <c r="I295" s="12" t="s">
        <v>2306</v>
      </c>
      <c r="J295" s="12" t="s">
        <v>2306</v>
      </c>
      <c r="K295" s="12" t="s">
        <v>2306</v>
      </c>
      <c r="L295" s="12" t="s">
        <v>2306</v>
      </c>
      <c r="M295" s="12" t="s">
        <v>2306</v>
      </c>
      <c r="N295" s="12" t="s">
        <v>2306</v>
      </c>
      <c r="O295" s="12" t="s">
        <v>2306</v>
      </c>
      <c r="P295" s="12" t="s">
        <v>2306</v>
      </c>
      <c r="Q295" s="12" t="s">
        <v>2306</v>
      </c>
      <c r="R295" s="12" t="s">
        <v>2306</v>
      </c>
      <c r="S295" s="12" t="s">
        <v>2306</v>
      </c>
      <c r="T295" s="12" t="s">
        <v>2306</v>
      </c>
      <c r="U295" s="12" t="s">
        <v>2306</v>
      </c>
      <c r="V295" s="12" t="s">
        <v>2306</v>
      </c>
      <c r="W295" s="12" t="s">
        <v>2306</v>
      </c>
      <c r="X295" s="12" t="s">
        <v>2306</v>
      </c>
      <c r="Y295" s="12" t="s">
        <v>2306</v>
      </c>
      <c r="Z295" s="12" t="s">
        <v>2306</v>
      </c>
      <c r="AA295" s="12" t="s">
        <v>2306</v>
      </c>
      <c r="AB295" s="12" t="s">
        <v>2306</v>
      </c>
      <c r="AC295" s="12" t="s">
        <v>2306</v>
      </c>
      <c r="AD295" s="12" t="s">
        <v>2306</v>
      </c>
      <c r="AE295" s="12" t="s">
        <v>2306</v>
      </c>
      <c r="AF295" s="12" t="s">
        <v>2306</v>
      </c>
      <c r="AG295" s="12" t="s">
        <v>2306</v>
      </c>
      <c r="AH295" s="12" t="s">
        <v>2306</v>
      </c>
      <c r="AI295" s="12" t="s">
        <v>2306</v>
      </c>
      <c r="AJ295" s="12" t="s">
        <v>2306</v>
      </c>
      <c r="AK295" s="12" t="s">
        <v>2306</v>
      </c>
      <c r="AL295" s="12" t="s">
        <v>2306</v>
      </c>
      <c r="AM295" s="12" t="s">
        <v>2306</v>
      </c>
      <c r="AN295" s="12" t="s">
        <v>2306</v>
      </c>
      <c r="AO295" s="12" t="s">
        <v>2306</v>
      </c>
      <c r="AP295" s="12" t="s">
        <v>2306</v>
      </c>
      <c r="AQ295" s="12" t="s">
        <v>2306</v>
      </c>
      <c r="AR295" s="12" t="s">
        <v>2306</v>
      </c>
      <c r="AS295" s="12" t="s">
        <v>2306</v>
      </c>
      <c r="AT295" s="12" t="s">
        <v>2306</v>
      </c>
      <c r="AU295" s="12" t="s">
        <v>2306</v>
      </c>
      <c r="AV295" s="12" t="s">
        <v>2306</v>
      </c>
      <c r="AW295" s="12" t="s">
        <v>2306</v>
      </c>
      <c r="AX295" s="12" t="s">
        <v>2306</v>
      </c>
      <c r="AY295" s="12" t="s">
        <v>2306</v>
      </c>
      <c r="AZ295" s="12" t="s">
        <v>2306</v>
      </c>
      <c r="BA295" s="12" t="s">
        <v>2306</v>
      </c>
      <c r="BB295" s="12" t="s">
        <v>2306</v>
      </c>
      <c r="BC295" s="12" t="s">
        <v>2306</v>
      </c>
      <c r="BD295" s="12" t="s">
        <v>2306</v>
      </c>
      <c r="BE295" s="12" t="s">
        <v>2306</v>
      </c>
      <c r="BF295" s="12" t="s">
        <v>2306</v>
      </c>
      <c r="BG295" s="12" t="s">
        <v>2306</v>
      </c>
      <c r="BH295" s="12" t="s">
        <v>2306</v>
      </c>
      <c r="BI295" s="12" t="s">
        <v>2306</v>
      </c>
      <c r="BJ295" s="12" t="s">
        <v>2306</v>
      </c>
      <c r="BK295" s="12" t="s">
        <v>2306</v>
      </c>
      <c r="BL295" s="12" t="s">
        <v>2306</v>
      </c>
      <c r="BM295" s="12" t="s">
        <v>2306</v>
      </c>
      <c r="BN295" s="12" t="s">
        <v>2306</v>
      </c>
      <c r="BO295" s="12" t="s">
        <v>2306</v>
      </c>
      <c r="BP295" s="12" t="s">
        <v>2306</v>
      </c>
      <c r="BQ295" s="12" t="s">
        <v>2306</v>
      </c>
      <c r="BR295" s="12" t="s">
        <v>2306</v>
      </c>
      <c r="BS295" s="12" t="s">
        <v>2306</v>
      </c>
      <c r="BT295" s="12" t="s">
        <v>2306</v>
      </c>
      <c r="BU295" s="12" t="s">
        <v>2306</v>
      </c>
      <c r="BV295" s="12" t="s">
        <v>2306</v>
      </c>
      <c r="BW295" s="12" t="s">
        <v>2306</v>
      </c>
      <c r="BX295" s="12" t="s">
        <v>2306</v>
      </c>
      <c r="BY295" s="12" t="s">
        <v>2306</v>
      </c>
      <c r="BZ295" s="12" t="s">
        <v>2306</v>
      </c>
      <c r="CA295" s="9">
        <v>5300000</v>
      </c>
      <c r="CB295" s="12" t="s">
        <v>2306</v>
      </c>
      <c r="CC295" s="12" t="s">
        <v>2306</v>
      </c>
      <c r="CD295" s="12" t="s">
        <v>2306</v>
      </c>
      <c r="CE295" s="9">
        <v>5300000</v>
      </c>
      <c r="CF295" s="12" t="s">
        <v>2306</v>
      </c>
      <c r="CG295" s="12" t="s">
        <v>2306</v>
      </c>
      <c r="CH295" s="12" t="s">
        <v>2306</v>
      </c>
      <c r="CI295" s="12" t="s">
        <v>2306</v>
      </c>
      <c r="CJ295" s="12" t="s">
        <v>2306</v>
      </c>
      <c r="CK295" s="12" t="s">
        <v>2306</v>
      </c>
      <c r="CL295" s="12" t="s">
        <v>2306</v>
      </c>
      <c r="CM295" s="12" t="s">
        <v>2306</v>
      </c>
      <c r="CN295" s="12" t="s">
        <v>2306</v>
      </c>
      <c r="CO295" s="12" t="s">
        <v>2306</v>
      </c>
      <c r="CP295" s="12" t="s">
        <v>2306</v>
      </c>
      <c r="CQ295" s="12" t="s">
        <v>2306</v>
      </c>
      <c r="CR295" s="12" t="s">
        <v>2306</v>
      </c>
      <c r="CS295" s="12" t="s">
        <v>2306</v>
      </c>
      <c r="CT295" s="12" t="s">
        <v>2306</v>
      </c>
      <c r="CU295" s="12" t="s">
        <v>2306</v>
      </c>
      <c r="CV295" s="12" t="s">
        <v>2306</v>
      </c>
      <c r="CW295" s="12" t="s">
        <v>2306</v>
      </c>
      <c r="CX295" s="12" t="s">
        <v>2306</v>
      </c>
      <c r="CY295" s="12" t="s">
        <v>2306</v>
      </c>
      <c r="CZ295" s="12" t="s">
        <v>2306</v>
      </c>
      <c r="DA295" s="12" t="s">
        <v>2306</v>
      </c>
      <c r="DB295" s="12" t="s">
        <v>2306</v>
      </c>
      <c r="DC295" s="12" t="s">
        <v>2306</v>
      </c>
      <c r="DD295" s="12" t="s">
        <v>2306</v>
      </c>
      <c r="DE295" s="12" t="s">
        <v>2306</v>
      </c>
      <c r="DF295" s="12" t="s">
        <v>2306</v>
      </c>
      <c r="DG295" s="12" t="s">
        <v>2306</v>
      </c>
      <c r="DH295" s="12" t="s">
        <v>2306</v>
      </c>
      <c r="DI295" s="12" t="s">
        <v>2306</v>
      </c>
      <c r="DJ295" s="17" t="s">
        <v>2306</v>
      </c>
    </row>
    <row r="296" s="1" customFormat="1" ht="15.4" customHeight="1" spans="1:114">
      <c r="A296" s="10" t="s">
        <v>3296</v>
      </c>
      <c r="B296" s="11"/>
      <c r="C296" s="11"/>
      <c r="D296" s="11" t="s">
        <v>3297</v>
      </c>
      <c r="E296" s="9">
        <v>84691.35</v>
      </c>
      <c r="F296" s="9">
        <v>64643.76</v>
      </c>
      <c r="G296" s="12" t="s">
        <v>2306</v>
      </c>
      <c r="H296" s="12" t="s">
        <v>2306</v>
      </c>
      <c r="I296" s="12" t="s">
        <v>2306</v>
      </c>
      <c r="J296" s="12" t="s">
        <v>2306</v>
      </c>
      <c r="K296" s="12" t="s">
        <v>2306</v>
      </c>
      <c r="L296" s="12" t="s">
        <v>2306</v>
      </c>
      <c r="M296" s="12" t="s">
        <v>2306</v>
      </c>
      <c r="N296" s="9">
        <v>64643.76</v>
      </c>
      <c r="O296" s="12" t="s">
        <v>2306</v>
      </c>
      <c r="P296" s="12" t="s">
        <v>2306</v>
      </c>
      <c r="Q296" s="12" t="s">
        <v>2306</v>
      </c>
      <c r="R296" s="12" t="s">
        <v>2306</v>
      </c>
      <c r="S296" s="12" t="s">
        <v>2306</v>
      </c>
      <c r="T296" s="9">
        <v>20047.59</v>
      </c>
      <c r="U296" s="9">
        <v>20047.59</v>
      </c>
      <c r="V296" s="12" t="s">
        <v>2306</v>
      </c>
      <c r="W296" s="12" t="s">
        <v>2306</v>
      </c>
      <c r="X296" s="12" t="s">
        <v>2306</v>
      </c>
      <c r="Y296" s="12" t="s">
        <v>2306</v>
      </c>
      <c r="Z296" s="12" t="s">
        <v>2306</v>
      </c>
      <c r="AA296" s="12" t="s">
        <v>2306</v>
      </c>
      <c r="AB296" s="12" t="s">
        <v>2306</v>
      </c>
      <c r="AC296" s="12" t="s">
        <v>2306</v>
      </c>
      <c r="AD296" s="12" t="s">
        <v>2306</v>
      </c>
      <c r="AE296" s="12" t="s">
        <v>2306</v>
      </c>
      <c r="AF296" s="12" t="s">
        <v>2306</v>
      </c>
      <c r="AG296" s="12" t="s">
        <v>2306</v>
      </c>
      <c r="AH296" s="12" t="s">
        <v>2306</v>
      </c>
      <c r="AI296" s="12" t="s">
        <v>2306</v>
      </c>
      <c r="AJ296" s="12" t="s">
        <v>2306</v>
      </c>
      <c r="AK296" s="12" t="s">
        <v>2306</v>
      </c>
      <c r="AL296" s="12" t="s">
        <v>2306</v>
      </c>
      <c r="AM296" s="12" t="s">
        <v>2306</v>
      </c>
      <c r="AN296" s="12" t="s">
        <v>2306</v>
      </c>
      <c r="AO296" s="12" t="s">
        <v>2306</v>
      </c>
      <c r="AP296" s="12" t="s">
        <v>2306</v>
      </c>
      <c r="AQ296" s="12" t="s">
        <v>2306</v>
      </c>
      <c r="AR296" s="12" t="s">
        <v>2306</v>
      </c>
      <c r="AS296" s="12" t="s">
        <v>2306</v>
      </c>
      <c r="AT296" s="12" t="s">
        <v>2306</v>
      </c>
      <c r="AU296" s="12" t="s">
        <v>2306</v>
      </c>
      <c r="AV296" s="12" t="s">
        <v>2306</v>
      </c>
      <c r="AW296" s="12" t="s">
        <v>2306</v>
      </c>
      <c r="AX296" s="12" t="s">
        <v>2306</v>
      </c>
      <c r="AY296" s="12" t="s">
        <v>2306</v>
      </c>
      <c r="AZ296" s="12" t="s">
        <v>2306</v>
      </c>
      <c r="BA296" s="12" t="s">
        <v>2306</v>
      </c>
      <c r="BB296" s="12" t="s">
        <v>2306</v>
      </c>
      <c r="BC296" s="12" t="s">
        <v>2306</v>
      </c>
      <c r="BD296" s="12" t="s">
        <v>2306</v>
      </c>
      <c r="BE296" s="12" t="s">
        <v>2306</v>
      </c>
      <c r="BF296" s="12" t="s">
        <v>2306</v>
      </c>
      <c r="BG296" s="12" t="s">
        <v>2306</v>
      </c>
      <c r="BH296" s="12" t="s">
        <v>2306</v>
      </c>
      <c r="BI296" s="12" t="s">
        <v>2306</v>
      </c>
      <c r="BJ296" s="12" t="s">
        <v>2306</v>
      </c>
      <c r="BK296" s="12" t="s">
        <v>2306</v>
      </c>
      <c r="BL296" s="12" t="s">
        <v>2306</v>
      </c>
      <c r="BM296" s="12" t="s">
        <v>2306</v>
      </c>
      <c r="BN296" s="12" t="s">
        <v>2306</v>
      </c>
      <c r="BO296" s="12" t="s">
        <v>2306</v>
      </c>
      <c r="BP296" s="12" t="s">
        <v>2306</v>
      </c>
      <c r="BQ296" s="12" t="s">
        <v>2306</v>
      </c>
      <c r="BR296" s="12" t="s">
        <v>2306</v>
      </c>
      <c r="BS296" s="12" t="s">
        <v>2306</v>
      </c>
      <c r="BT296" s="12" t="s">
        <v>2306</v>
      </c>
      <c r="BU296" s="12" t="s">
        <v>2306</v>
      </c>
      <c r="BV296" s="12" t="s">
        <v>2306</v>
      </c>
      <c r="BW296" s="12" t="s">
        <v>2306</v>
      </c>
      <c r="BX296" s="12" t="s">
        <v>2306</v>
      </c>
      <c r="BY296" s="12" t="s">
        <v>2306</v>
      </c>
      <c r="BZ296" s="12" t="s">
        <v>2306</v>
      </c>
      <c r="CA296" s="12" t="s">
        <v>2306</v>
      </c>
      <c r="CB296" s="12" t="s">
        <v>2306</v>
      </c>
      <c r="CC296" s="12" t="s">
        <v>2306</v>
      </c>
      <c r="CD296" s="12" t="s">
        <v>2306</v>
      </c>
      <c r="CE296" s="12" t="s">
        <v>2306</v>
      </c>
      <c r="CF296" s="12" t="s">
        <v>2306</v>
      </c>
      <c r="CG296" s="12" t="s">
        <v>2306</v>
      </c>
      <c r="CH296" s="12" t="s">
        <v>2306</v>
      </c>
      <c r="CI296" s="12" t="s">
        <v>2306</v>
      </c>
      <c r="CJ296" s="12" t="s">
        <v>2306</v>
      </c>
      <c r="CK296" s="12" t="s">
        <v>2306</v>
      </c>
      <c r="CL296" s="12" t="s">
        <v>2306</v>
      </c>
      <c r="CM296" s="12" t="s">
        <v>2306</v>
      </c>
      <c r="CN296" s="12" t="s">
        <v>2306</v>
      </c>
      <c r="CO296" s="12" t="s">
        <v>2306</v>
      </c>
      <c r="CP296" s="12" t="s">
        <v>2306</v>
      </c>
      <c r="CQ296" s="12" t="s">
        <v>2306</v>
      </c>
      <c r="CR296" s="12" t="s">
        <v>2306</v>
      </c>
      <c r="CS296" s="12" t="s">
        <v>2306</v>
      </c>
      <c r="CT296" s="12" t="s">
        <v>2306</v>
      </c>
      <c r="CU296" s="12" t="s">
        <v>2306</v>
      </c>
      <c r="CV296" s="12" t="s">
        <v>2306</v>
      </c>
      <c r="CW296" s="12" t="s">
        <v>2306</v>
      </c>
      <c r="CX296" s="12" t="s">
        <v>2306</v>
      </c>
      <c r="CY296" s="12" t="s">
        <v>2306</v>
      </c>
      <c r="CZ296" s="12" t="s">
        <v>2306</v>
      </c>
      <c r="DA296" s="12" t="s">
        <v>2306</v>
      </c>
      <c r="DB296" s="12" t="s">
        <v>2306</v>
      </c>
      <c r="DC296" s="12" t="s">
        <v>2306</v>
      </c>
      <c r="DD296" s="12" t="s">
        <v>2306</v>
      </c>
      <c r="DE296" s="12" t="s">
        <v>2306</v>
      </c>
      <c r="DF296" s="12" t="s">
        <v>2306</v>
      </c>
      <c r="DG296" s="12" t="s">
        <v>2306</v>
      </c>
      <c r="DH296" s="12" t="s">
        <v>2306</v>
      </c>
      <c r="DI296" s="12" t="s">
        <v>2306</v>
      </c>
      <c r="DJ296" s="17" t="s">
        <v>2306</v>
      </c>
    </row>
    <row r="297" s="1" customFormat="1" ht="15.4" customHeight="1" spans="1:114">
      <c r="A297" s="10" t="s">
        <v>3298</v>
      </c>
      <c r="B297" s="11"/>
      <c r="C297" s="11"/>
      <c r="D297" s="11" t="s">
        <v>3299</v>
      </c>
      <c r="E297" s="9">
        <v>84691.35</v>
      </c>
      <c r="F297" s="9">
        <v>64643.76</v>
      </c>
      <c r="G297" s="12" t="s">
        <v>2306</v>
      </c>
      <c r="H297" s="12" t="s">
        <v>2306</v>
      </c>
      <c r="I297" s="12" t="s">
        <v>2306</v>
      </c>
      <c r="J297" s="12" t="s">
        <v>2306</v>
      </c>
      <c r="K297" s="12" t="s">
        <v>2306</v>
      </c>
      <c r="L297" s="12" t="s">
        <v>2306</v>
      </c>
      <c r="M297" s="12" t="s">
        <v>2306</v>
      </c>
      <c r="N297" s="9">
        <v>64643.76</v>
      </c>
      <c r="O297" s="12" t="s">
        <v>2306</v>
      </c>
      <c r="P297" s="12" t="s">
        <v>2306</v>
      </c>
      <c r="Q297" s="12" t="s">
        <v>2306</v>
      </c>
      <c r="R297" s="12" t="s">
        <v>2306</v>
      </c>
      <c r="S297" s="12" t="s">
        <v>2306</v>
      </c>
      <c r="T297" s="9">
        <v>20047.59</v>
      </c>
      <c r="U297" s="9">
        <v>20047.59</v>
      </c>
      <c r="V297" s="12" t="s">
        <v>2306</v>
      </c>
      <c r="W297" s="12" t="s">
        <v>2306</v>
      </c>
      <c r="X297" s="12" t="s">
        <v>2306</v>
      </c>
      <c r="Y297" s="12" t="s">
        <v>2306</v>
      </c>
      <c r="Z297" s="12" t="s">
        <v>2306</v>
      </c>
      <c r="AA297" s="12" t="s">
        <v>2306</v>
      </c>
      <c r="AB297" s="12" t="s">
        <v>2306</v>
      </c>
      <c r="AC297" s="12" t="s">
        <v>2306</v>
      </c>
      <c r="AD297" s="12" t="s">
        <v>2306</v>
      </c>
      <c r="AE297" s="12" t="s">
        <v>2306</v>
      </c>
      <c r="AF297" s="12" t="s">
        <v>2306</v>
      </c>
      <c r="AG297" s="12" t="s">
        <v>2306</v>
      </c>
      <c r="AH297" s="12" t="s">
        <v>2306</v>
      </c>
      <c r="AI297" s="12" t="s">
        <v>2306</v>
      </c>
      <c r="AJ297" s="12" t="s">
        <v>2306</v>
      </c>
      <c r="AK297" s="12" t="s">
        <v>2306</v>
      </c>
      <c r="AL297" s="12" t="s">
        <v>2306</v>
      </c>
      <c r="AM297" s="12" t="s">
        <v>2306</v>
      </c>
      <c r="AN297" s="12" t="s">
        <v>2306</v>
      </c>
      <c r="AO297" s="12" t="s">
        <v>2306</v>
      </c>
      <c r="AP297" s="12" t="s">
        <v>2306</v>
      </c>
      <c r="AQ297" s="12" t="s">
        <v>2306</v>
      </c>
      <c r="AR297" s="12" t="s">
        <v>2306</v>
      </c>
      <c r="AS297" s="12" t="s">
        <v>2306</v>
      </c>
      <c r="AT297" s="12" t="s">
        <v>2306</v>
      </c>
      <c r="AU297" s="12" t="s">
        <v>2306</v>
      </c>
      <c r="AV297" s="12" t="s">
        <v>2306</v>
      </c>
      <c r="AW297" s="12" t="s">
        <v>2306</v>
      </c>
      <c r="AX297" s="12" t="s">
        <v>2306</v>
      </c>
      <c r="AY297" s="12" t="s">
        <v>2306</v>
      </c>
      <c r="AZ297" s="12" t="s">
        <v>2306</v>
      </c>
      <c r="BA297" s="12" t="s">
        <v>2306</v>
      </c>
      <c r="BB297" s="12" t="s">
        <v>2306</v>
      </c>
      <c r="BC297" s="12" t="s">
        <v>2306</v>
      </c>
      <c r="BD297" s="12" t="s">
        <v>2306</v>
      </c>
      <c r="BE297" s="12" t="s">
        <v>2306</v>
      </c>
      <c r="BF297" s="12" t="s">
        <v>2306</v>
      </c>
      <c r="BG297" s="12" t="s">
        <v>2306</v>
      </c>
      <c r="BH297" s="12" t="s">
        <v>2306</v>
      </c>
      <c r="BI297" s="12" t="s">
        <v>2306</v>
      </c>
      <c r="BJ297" s="12" t="s">
        <v>2306</v>
      </c>
      <c r="BK297" s="12" t="s">
        <v>2306</v>
      </c>
      <c r="BL297" s="12" t="s">
        <v>2306</v>
      </c>
      <c r="BM297" s="12" t="s">
        <v>2306</v>
      </c>
      <c r="BN297" s="12" t="s">
        <v>2306</v>
      </c>
      <c r="BO297" s="12" t="s">
        <v>2306</v>
      </c>
      <c r="BP297" s="12" t="s">
        <v>2306</v>
      </c>
      <c r="BQ297" s="12" t="s">
        <v>2306</v>
      </c>
      <c r="BR297" s="12" t="s">
        <v>2306</v>
      </c>
      <c r="BS297" s="12" t="s">
        <v>2306</v>
      </c>
      <c r="BT297" s="12" t="s">
        <v>2306</v>
      </c>
      <c r="BU297" s="12" t="s">
        <v>2306</v>
      </c>
      <c r="BV297" s="12" t="s">
        <v>2306</v>
      </c>
      <c r="BW297" s="12" t="s">
        <v>2306</v>
      </c>
      <c r="BX297" s="12" t="s">
        <v>2306</v>
      </c>
      <c r="BY297" s="12" t="s">
        <v>2306</v>
      </c>
      <c r="BZ297" s="12" t="s">
        <v>2306</v>
      </c>
      <c r="CA297" s="12" t="s">
        <v>2306</v>
      </c>
      <c r="CB297" s="12" t="s">
        <v>2306</v>
      </c>
      <c r="CC297" s="12" t="s">
        <v>2306</v>
      </c>
      <c r="CD297" s="12" t="s">
        <v>2306</v>
      </c>
      <c r="CE297" s="12" t="s">
        <v>2306</v>
      </c>
      <c r="CF297" s="12" t="s">
        <v>2306</v>
      </c>
      <c r="CG297" s="12" t="s">
        <v>2306</v>
      </c>
      <c r="CH297" s="12" t="s">
        <v>2306</v>
      </c>
      <c r="CI297" s="12" t="s">
        <v>2306</v>
      </c>
      <c r="CJ297" s="12" t="s">
        <v>2306</v>
      </c>
      <c r="CK297" s="12" t="s">
        <v>2306</v>
      </c>
      <c r="CL297" s="12" t="s">
        <v>2306</v>
      </c>
      <c r="CM297" s="12" t="s">
        <v>2306</v>
      </c>
      <c r="CN297" s="12" t="s">
        <v>2306</v>
      </c>
      <c r="CO297" s="12" t="s">
        <v>2306</v>
      </c>
      <c r="CP297" s="12" t="s">
        <v>2306</v>
      </c>
      <c r="CQ297" s="12" t="s">
        <v>2306</v>
      </c>
      <c r="CR297" s="12" t="s">
        <v>2306</v>
      </c>
      <c r="CS297" s="12" t="s">
        <v>2306</v>
      </c>
      <c r="CT297" s="12" t="s">
        <v>2306</v>
      </c>
      <c r="CU297" s="12" t="s">
        <v>2306</v>
      </c>
      <c r="CV297" s="12" t="s">
        <v>2306</v>
      </c>
      <c r="CW297" s="12" t="s">
        <v>2306</v>
      </c>
      <c r="CX297" s="12" t="s">
        <v>2306</v>
      </c>
      <c r="CY297" s="12" t="s">
        <v>2306</v>
      </c>
      <c r="CZ297" s="12" t="s">
        <v>2306</v>
      </c>
      <c r="DA297" s="12" t="s">
        <v>2306</v>
      </c>
      <c r="DB297" s="12" t="s">
        <v>2306</v>
      </c>
      <c r="DC297" s="12" t="s">
        <v>2306</v>
      </c>
      <c r="DD297" s="12" t="s">
        <v>2306</v>
      </c>
      <c r="DE297" s="12" t="s">
        <v>2306</v>
      </c>
      <c r="DF297" s="12" t="s">
        <v>2306</v>
      </c>
      <c r="DG297" s="12" t="s">
        <v>2306</v>
      </c>
      <c r="DH297" s="12" t="s">
        <v>2306</v>
      </c>
      <c r="DI297" s="12" t="s">
        <v>2306</v>
      </c>
      <c r="DJ297" s="17" t="s">
        <v>2306</v>
      </c>
    </row>
    <row r="298" s="1" customFormat="1" ht="15.4" customHeight="1" spans="1:114">
      <c r="A298" s="10" t="s">
        <v>3300</v>
      </c>
      <c r="B298" s="11"/>
      <c r="C298" s="11"/>
      <c r="D298" s="11" t="s">
        <v>3301</v>
      </c>
      <c r="E298" s="9">
        <v>1521799.01</v>
      </c>
      <c r="F298" s="12" t="s">
        <v>2306</v>
      </c>
      <c r="G298" s="12" t="s">
        <v>2306</v>
      </c>
      <c r="H298" s="12" t="s">
        <v>2306</v>
      </c>
      <c r="I298" s="12" t="s">
        <v>2306</v>
      </c>
      <c r="J298" s="12" t="s">
        <v>2306</v>
      </c>
      <c r="K298" s="12" t="s">
        <v>2306</v>
      </c>
      <c r="L298" s="12" t="s">
        <v>2306</v>
      </c>
      <c r="M298" s="12" t="s">
        <v>2306</v>
      </c>
      <c r="N298" s="12" t="s">
        <v>2306</v>
      </c>
      <c r="O298" s="12" t="s">
        <v>2306</v>
      </c>
      <c r="P298" s="12" t="s">
        <v>2306</v>
      </c>
      <c r="Q298" s="12" t="s">
        <v>2306</v>
      </c>
      <c r="R298" s="12" t="s">
        <v>2306</v>
      </c>
      <c r="S298" s="12" t="s">
        <v>2306</v>
      </c>
      <c r="T298" s="9">
        <v>775159.01</v>
      </c>
      <c r="U298" s="9">
        <v>81067.21</v>
      </c>
      <c r="V298" s="12" t="s">
        <v>2306</v>
      </c>
      <c r="W298" s="12" t="s">
        <v>2306</v>
      </c>
      <c r="X298" s="12" t="s">
        <v>2306</v>
      </c>
      <c r="Y298" s="12" t="s">
        <v>2306</v>
      </c>
      <c r="Z298" s="9">
        <v>20651.8</v>
      </c>
      <c r="AA298" s="12" t="s">
        <v>2306</v>
      </c>
      <c r="AB298" s="12" t="s">
        <v>2306</v>
      </c>
      <c r="AC298" s="12" t="s">
        <v>2306</v>
      </c>
      <c r="AD298" s="12" t="s">
        <v>2306</v>
      </c>
      <c r="AE298" s="12" t="s">
        <v>2306</v>
      </c>
      <c r="AF298" s="9">
        <v>660000</v>
      </c>
      <c r="AG298" s="12" t="s">
        <v>2306</v>
      </c>
      <c r="AH298" s="12" t="s">
        <v>2306</v>
      </c>
      <c r="AI298" s="12" t="s">
        <v>2306</v>
      </c>
      <c r="AJ298" s="12" t="s">
        <v>2306</v>
      </c>
      <c r="AK298" s="12" t="s">
        <v>2306</v>
      </c>
      <c r="AL298" s="12" t="s">
        <v>2306</v>
      </c>
      <c r="AM298" s="12" t="s">
        <v>2306</v>
      </c>
      <c r="AN298" s="12" t="s">
        <v>2306</v>
      </c>
      <c r="AO298" s="12" t="s">
        <v>2306</v>
      </c>
      <c r="AP298" s="12" t="s">
        <v>2306</v>
      </c>
      <c r="AQ298" s="12" t="s">
        <v>2306</v>
      </c>
      <c r="AR298" s="12" t="s">
        <v>2306</v>
      </c>
      <c r="AS298" s="12" t="s">
        <v>2306</v>
      </c>
      <c r="AT298" s="12" t="s">
        <v>2306</v>
      </c>
      <c r="AU298" s="9">
        <v>13440</v>
      </c>
      <c r="AV298" s="9">
        <v>290000</v>
      </c>
      <c r="AW298" s="12" t="s">
        <v>2306</v>
      </c>
      <c r="AX298" s="12" t="s">
        <v>2306</v>
      </c>
      <c r="AY298" s="12" t="s">
        <v>2306</v>
      </c>
      <c r="AZ298" s="12" t="s">
        <v>2306</v>
      </c>
      <c r="BA298" s="12" t="s">
        <v>2306</v>
      </c>
      <c r="BB298" s="12" t="s">
        <v>2306</v>
      </c>
      <c r="BC298" s="12" t="s">
        <v>2306</v>
      </c>
      <c r="BD298" s="12" t="s">
        <v>2306</v>
      </c>
      <c r="BE298" s="12" t="s">
        <v>2306</v>
      </c>
      <c r="BF298" s="9">
        <v>290000</v>
      </c>
      <c r="BG298" s="12" t="s">
        <v>2306</v>
      </c>
      <c r="BH298" s="12" t="s">
        <v>2306</v>
      </c>
      <c r="BI298" s="12" t="s">
        <v>2306</v>
      </c>
      <c r="BJ298" s="12" t="s">
        <v>2306</v>
      </c>
      <c r="BK298" s="12" t="s">
        <v>2306</v>
      </c>
      <c r="BL298" s="12" t="s">
        <v>2306</v>
      </c>
      <c r="BM298" s="12" t="s">
        <v>2306</v>
      </c>
      <c r="BN298" s="12" t="s">
        <v>2306</v>
      </c>
      <c r="BO298" s="12" t="s">
        <v>2306</v>
      </c>
      <c r="BP298" s="12" t="s">
        <v>2306</v>
      </c>
      <c r="BQ298" s="12" t="s">
        <v>2306</v>
      </c>
      <c r="BR298" s="12" t="s">
        <v>2306</v>
      </c>
      <c r="BS298" s="12" t="s">
        <v>2306</v>
      </c>
      <c r="BT298" s="12" t="s">
        <v>2306</v>
      </c>
      <c r="BU298" s="12" t="s">
        <v>2306</v>
      </c>
      <c r="BV298" s="12" t="s">
        <v>2306</v>
      </c>
      <c r="BW298" s="12" t="s">
        <v>2306</v>
      </c>
      <c r="BX298" s="12" t="s">
        <v>2306</v>
      </c>
      <c r="BY298" s="12" t="s">
        <v>2306</v>
      </c>
      <c r="BZ298" s="12" t="s">
        <v>2306</v>
      </c>
      <c r="CA298" s="9">
        <v>456640</v>
      </c>
      <c r="CB298" s="12" t="s">
        <v>2306</v>
      </c>
      <c r="CC298" s="12" t="s">
        <v>2306</v>
      </c>
      <c r="CD298" s="12" t="s">
        <v>2306</v>
      </c>
      <c r="CE298" s="9">
        <v>456640</v>
      </c>
      <c r="CF298" s="12" t="s">
        <v>2306</v>
      </c>
      <c r="CG298" s="12" t="s">
        <v>2306</v>
      </c>
      <c r="CH298" s="12" t="s">
        <v>2306</v>
      </c>
      <c r="CI298" s="12" t="s">
        <v>2306</v>
      </c>
      <c r="CJ298" s="12" t="s">
        <v>2306</v>
      </c>
      <c r="CK298" s="12" t="s">
        <v>2306</v>
      </c>
      <c r="CL298" s="12" t="s">
        <v>2306</v>
      </c>
      <c r="CM298" s="12" t="s">
        <v>2306</v>
      </c>
      <c r="CN298" s="12" t="s">
        <v>2306</v>
      </c>
      <c r="CO298" s="12" t="s">
        <v>2306</v>
      </c>
      <c r="CP298" s="12" t="s">
        <v>2306</v>
      </c>
      <c r="CQ298" s="12" t="s">
        <v>2306</v>
      </c>
      <c r="CR298" s="12" t="s">
        <v>2306</v>
      </c>
      <c r="CS298" s="12" t="s">
        <v>2306</v>
      </c>
      <c r="CT298" s="12" t="s">
        <v>2306</v>
      </c>
      <c r="CU298" s="12" t="s">
        <v>2306</v>
      </c>
      <c r="CV298" s="12" t="s">
        <v>2306</v>
      </c>
      <c r="CW298" s="12" t="s">
        <v>2306</v>
      </c>
      <c r="CX298" s="12" t="s">
        <v>2306</v>
      </c>
      <c r="CY298" s="12" t="s">
        <v>2306</v>
      </c>
      <c r="CZ298" s="12" t="s">
        <v>2306</v>
      </c>
      <c r="DA298" s="12" t="s">
        <v>2306</v>
      </c>
      <c r="DB298" s="12" t="s">
        <v>2306</v>
      </c>
      <c r="DC298" s="12" t="s">
        <v>2306</v>
      </c>
      <c r="DD298" s="12" t="s">
        <v>2306</v>
      </c>
      <c r="DE298" s="12" t="s">
        <v>2306</v>
      </c>
      <c r="DF298" s="12" t="s">
        <v>2306</v>
      </c>
      <c r="DG298" s="12" t="s">
        <v>2306</v>
      </c>
      <c r="DH298" s="12" t="s">
        <v>2306</v>
      </c>
      <c r="DI298" s="12" t="s">
        <v>2306</v>
      </c>
      <c r="DJ298" s="17" t="s">
        <v>2306</v>
      </c>
    </row>
    <row r="299" s="1" customFormat="1" ht="15.4" customHeight="1" spans="1:114">
      <c r="A299" s="10" t="s">
        <v>3302</v>
      </c>
      <c r="B299" s="11"/>
      <c r="C299" s="11"/>
      <c r="D299" s="11" t="s">
        <v>3303</v>
      </c>
      <c r="E299" s="9">
        <v>1521799.01</v>
      </c>
      <c r="F299" s="12" t="s">
        <v>2306</v>
      </c>
      <c r="G299" s="12" t="s">
        <v>2306</v>
      </c>
      <c r="H299" s="12" t="s">
        <v>2306</v>
      </c>
      <c r="I299" s="12" t="s">
        <v>2306</v>
      </c>
      <c r="J299" s="12" t="s">
        <v>2306</v>
      </c>
      <c r="K299" s="12" t="s">
        <v>2306</v>
      </c>
      <c r="L299" s="12" t="s">
        <v>2306</v>
      </c>
      <c r="M299" s="12" t="s">
        <v>2306</v>
      </c>
      <c r="N299" s="12" t="s">
        <v>2306</v>
      </c>
      <c r="O299" s="12" t="s">
        <v>2306</v>
      </c>
      <c r="P299" s="12" t="s">
        <v>2306</v>
      </c>
      <c r="Q299" s="12" t="s">
        <v>2306</v>
      </c>
      <c r="R299" s="12" t="s">
        <v>2306</v>
      </c>
      <c r="S299" s="12" t="s">
        <v>2306</v>
      </c>
      <c r="T299" s="9">
        <v>775159.01</v>
      </c>
      <c r="U299" s="9">
        <v>81067.21</v>
      </c>
      <c r="V299" s="12" t="s">
        <v>2306</v>
      </c>
      <c r="W299" s="12" t="s">
        <v>2306</v>
      </c>
      <c r="X299" s="12" t="s">
        <v>2306</v>
      </c>
      <c r="Y299" s="12" t="s">
        <v>2306</v>
      </c>
      <c r="Z299" s="9">
        <v>20651.8</v>
      </c>
      <c r="AA299" s="12" t="s">
        <v>2306</v>
      </c>
      <c r="AB299" s="12" t="s">
        <v>2306</v>
      </c>
      <c r="AC299" s="12" t="s">
        <v>2306</v>
      </c>
      <c r="AD299" s="12" t="s">
        <v>2306</v>
      </c>
      <c r="AE299" s="12" t="s">
        <v>2306</v>
      </c>
      <c r="AF299" s="9">
        <v>660000</v>
      </c>
      <c r="AG299" s="12" t="s">
        <v>2306</v>
      </c>
      <c r="AH299" s="12" t="s">
        <v>2306</v>
      </c>
      <c r="AI299" s="12" t="s">
        <v>2306</v>
      </c>
      <c r="AJ299" s="12" t="s">
        <v>2306</v>
      </c>
      <c r="AK299" s="12" t="s">
        <v>2306</v>
      </c>
      <c r="AL299" s="12" t="s">
        <v>2306</v>
      </c>
      <c r="AM299" s="12" t="s">
        <v>2306</v>
      </c>
      <c r="AN299" s="12" t="s">
        <v>2306</v>
      </c>
      <c r="AO299" s="12" t="s">
        <v>2306</v>
      </c>
      <c r="AP299" s="12" t="s">
        <v>2306</v>
      </c>
      <c r="AQ299" s="12" t="s">
        <v>2306</v>
      </c>
      <c r="AR299" s="12" t="s">
        <v>2306</v>
      </c>
      <c r="AS299" s="12" t="s">
        <v>2306</v>
      </c>
      <c r="AT299" s="12" t="s">
        <v>2306</v>
      </c>
      <c r="AU299" s="9">
        <v>13440</v>
      </c>
      <c r="AV299" s="9">
        <v>290000</v>
      </c>
      <c r="AW299" s="12" t="s">
        <v>2306</v>
      </c>
      <c r="AX299" s="12" t="s">
        <v>2306</v>
      </c>
      <c r="AY299" s="12" t="s">
        <v>2306</v>
      </c>
      <c r="AZ299" s="12" t="s">
        <v>2306</v>
      </c>
      <c r="BA299" s="12" t="s">
        <v>2306</v>
      </c>
      <c r="BB299" s="12" t="s">
        <v>2306</v>
      </c>
      <c r="BC299" s="12" t="s">
        <v>2306</v>
      </c>
      <c r="BD299" s="12" t="s">
        <v>2306</v>
      </c>
      <c r="BE299" s="12" t="s">
        <v>2306</v>
      </c>
      <c r="BF299" s="9">
        <v>290000</v>
      </c>
      <c r="BG299" s="12" t="s">
        <v>2306</v>
      </c>
      <c r="BH299" s="12" t="s">
        <v>2306</v>
      </c>
      <c r="BI299" s="12" t="s">
        <v>2306</v>
      </c>
      <c r="BJ299" s="12" t="s">
        <v>2306</v>
      </c>
      <c r="BK299" s="12" t="s">
        <v>2306</v>
      </c>
      <c r="BL299" s="12" t="s">
        <v>2306</v>
      </c>
      <c r="BM299" s="12" t="s">
        <v>2306</v>
      </c>
      <c r="BN299" s="12" t="s">
        <v>2306</v>
      </c>
      <c r="BO299" s="12" t="s">
        <v>2306</v>
      </c>
      <c r="BP299" s="12" t="s">
        <v>2306</v>
      </c>
      <c r="BQ299" s="12" t="s">
        <v>2306</v>
      </c>
      <c r="BR299" s="12" t="s">
        <v>2306</v>
      </c>
      <c r="BS299" s="12" t="s">
        <v>2306</v>
      </c>
      <c r="BT299" s="12" t="s">
        <v>2306</v>
      </c>
      <c r="BU299" s="12" t="s">
        <v>2306</v>
      </c>
      <c r="BV299" s="12" t="s">
        <v>2306</v>
      </c>
      <c r="BW299" s="12" t="s">
        <v>2306</v>
      </c>
      <c r="BX299" s="12" t="s">
        <v>2306</v>
      </c>
      <c r="BY299" s="12" t="s">
        <v>2306</v>
      </c>
      <c r="BZ299" s="12" t="s">
        <v>2306</v>
      </c>
      <c r="CA299" s="9">
        <v>456640</v>
      </c>
      <c r="CB299" s="12" t="s">
        <v>2306</v>
      </c>
      <c r="CC299" s="12" t="s">
        <v>2306</v>
      </c>
      <c r="CD299" s="12" t="s">
        <v>2306</v>
      </c>
      <c r="CE299" s="9">
        <v>456640</v>
      </c>
      <c r="CF299" s="12" t="s">
        <v>2306</v>
      </c>
      <c r="CG299" s="12" t="s">
        <v>2306</v>
      </c>
      <c r="CH299" s="12" t="s">
        <v>2306</v>
      </c>
      <c r="CI299" s="12" t="s">
        <v>2306</v>
      </c>
      <c r="CJ299" s="12" t="s">
        <v>2306</v>
      </c>
      <c r="CK299" s="12" t="s">
        <v>2306</v>
      </c>
      <c r="CL299" s="12" t="s">
        <v>2306</v>
      </c>
      <c r="CM299" s="12" t="s">
        <v>2306</v>
      </c>
      <c r="CN299" s="12" t="s">
        <v>2306</v>
      </c>
      <c r="CO299" s="12" t="s">
        <v>2306</v>
      </c>
      <c r="CP299" s="12" t="s">
        <v>2306</v>
      </c>
      <c r="CQ299" s="12" t="s">
        <v>2306</v>
      </c>
      <c r="CR299" s="12" t="s">
        <v>2306</v>
      </c>
      <c r="CS299" s="12" t="s">
        <v>2306</v>
      </c>
      <c r="CT299" s="12" t="s">
        <v>2306</v>
      </c>
      <c r="CU299" s="12" t="s">
        <v>2306</v>
      </c>
      <c r="CV299" s="12" t="s">
        <v>2306</v>
      </c>
      <c r="CW299" s="12" t="s">
        <v>2306</v>
      </c>
      <c r="CX299" s="12" t="s">
        <v>2306</v>
      </c>
      <c r="CY299" s="12" t="s">
        <v>2306</v>
      </c>
      <c r="CZ299" s="12" t="s">
        <v>2306</v>
      </c>
      <c r="DA299" s="12" t="s">
        <v>2306</v>
      </c>
      <c r="DB299" s="12" t="s">
        <v>2306</v>
      </c>
      <c r="DC299" s="12" t="s">
        <v>2306</v>
      </c>
      <c r="DD299" s="12" t="s">
        <v>2306</v>
      </c>
      <c r="DE299" s="12" t="s">
        <v>2306</v>
      </c>
      <c r="DF299" s="12" t="s">
        <v>2306</v>
      </c>
      <c r="DG299" s="12" t="s">
        <v>2306</v>
      </c>
      <c r="DH299" s="12" t="s">
        <v>2306</v>
      </c>
      <c r="DI299" s="12" t="s">
        <v>2306</v>
      </c>
      <c r="DJ299" s="17" t="s">
        <v>2306</v>
      </c>
    </row>
    <row r="300" s="1" customFormat="1" ht="15.4" customHeight="1" spans="1:114">
      <c r="A300" s="10" t="s">
        <v>3304</v>
      </c>
      <c r="B300" s="11"/>
      <c r="C300" s="11"/>
      <c r="D300" s="11" t="s">
        <v>1290</v>
      </c>
      <c r="E300" s="9">
        <v>495169751.54</v>
      </c>
      <c r="F300" s="9">
        <v>86377813.42</v>
      </c>
      <c r="G300" s="9">
        <v>43861583.55</v>
      </c>
      <c r="H300" s="9">
        <v>2018315</v>
      </c>
      <c r="I300" s="9">
        <v>491343.4</v>
      </c>
      <c r="J300" s="9">
        <v>6800</v>
      </c>
      <c r="K300" s="9">
        <v>458890.01</v>
      </c>
      <c r="L300" s="9">
        <v>4373492.88</v>
      </c>
      <c r="M300" s="9">
        <v>2524100.33</v>
      </c>
      <c r="N300" s="9">
        <v>2561622.54</v>
      </c>
      <c r="O300" s="12" t="s">
        <v>2306</v>
      </c>
      <c r="P300" s="9">
        <v>335365.14</v>
      </c>
      <c r="Q300" s="9">
        <v>4197963.76</v>
      </c>
      <c r="R300" s="12" t="s">
        <v>2306</v>
      </c>
      <c r="S300" s="9">
        <v>25548336.81</v>
      </c>
      <c r="T300" s="9">
        <v>72073625.88</v>
      </c>
      <c r="U300" s="9">
        <v>9162869.02</v>
      </c>
      <c r="V300" s="9">
        <v>936353.77</v>
      </c>
      <c r="W300" s="9">
        <v>35000</v>
      </c>
      <c r="X300" s="9">
        <v>60000</v>
      </c>
      <c r="Y300" s="9">
        <v>22873.52</v>
      </c>
      <c r="Z300" s="9">
        <v>6036684.8</v>
      </c>
      <c r="AA300" s="9">
        <v>76735</v>
      </c>
      <c r="AB300" s="9">
        <v>45848</v>
      </c>
      <c r="AC300" s="9">
        <v>151438</v>
      </c>
      <c r="AD300" s="9">
        <v>698211.57</v>
      </c>
      <c r="AE300" s="12" t="s">
        <v>2306</v>
      </c>
      <c r="AF300" s="9">
        <v>21970195.59</v>
      </c>
      <c r="AG300" s="9">
        <v>1122647</v>
      </c>
      <c r="AH300" s="9">
        <v>964</v>
      </c>
      <c r="AI300" s="9">
        <v>224992.43</v>
      </c>
      <c r="AJ300" s="9">
        <v>315091</v>
      </c>
      <c r="AK300" s="9">
        <v>3509051.82</v>
      </c>
      <c r="AL300" s="12" t="s">
        <v>2306</v>
      </c>
      <c r="AM300" s="9">
        <v>3295879.88</v>
      </c>
      <c r="AN300" s="9">
        <v>4984717</v>
      </c>
      <c r="AO300" s="9">
        <v>13724049.68</v>
      </c>
      <c r="AP300" s="9">
        <v>159121.59</v>
      </c>
      <c r="AQ300" s="9">
        <v>697645.58</v>
      </c>
      <c r="AR300" s="9">
        <v>904562.13</v>
      </c>
      <c r="AS300" s="9">
        <v>2441261.3</v>
      </c>
      <c r="AT300" s="12" t="s">
        <v>2306</v>
      </c>
      <c r="AU300" s="9">
        <v>1497433.2</v>
      </c>
      <c r="AV300" s="9">
        <v>532549.42</v>
      </c>
      <c r="AW300" s="12" t="s">
        <v>2306</v>
      </c>
      <c r="AX300" s="9">
        <v>215160</v>
      </c>
      <c r="AY300" s="12" t="s">
        <v>2306</v>
      </c>
      <c r="AZ300" s="9">
        <v>146150</v>
      </c>
      <c r="BA300" s="9">
        <v>145521.42</v>
      </c>
      <c r="BB300" s="9">
        <v>10000</v>
      </c>
      <c r="BC300" s="12" t="s">
        <v>2306</v>
      </c>
      <c r="BD300" s="12" t="s">
        <v>2306</v>
      </c>
      <c r="BE300" s="12" t="s">
        <v>2306</v>
      </c>
      <c r="BF300" s="12" t="s">
        <v>2306</v>
      </c>
      <c r="BG300" s="12" t="s">
        <v>2306</v>
      </c>
      <c r="BH300" s="9">
        <v>15718</v>
      </c>
      <c r="BI300" s="12" t="s">
        <v>2306</v>
      </c>
      <c r="BJ300" s="12" t="s">
        <v>2306</v>
      </c>
      <c r="BK300" s="12" t="s">
        <v>2306</v>
      </c>
      <c r="BL300" s="12" t="s">
        <v>2306</v>
      </c>
      <c r="BM300" s="12" t="s">
        <v>2306</v>
      </c>
      <c r="BN300" s="9">
        <v>32990000</v>
      </c>
      <c r="BO300" s="12" t="s">
        <v>2306</v>
      </c>
      <c r="BP300" s="12" t="s">
        <v>2306</v>
      </c>
      <c r="BQ300" s="12" t="s">
        <v>2306</v>
      </c>
      <c r="BR300" s="9">
        <v>32990000</v>
      </c>
      <c r="BS300" s="12" t="s">
        <v>2306</v>
      </c>
      <c r="BT300" s="12" t="s">
        <v>2306</v>
      </c>
      <c r="BU300" s="12" t="s">
        <v>2306</v>
      </c>
      <c r="BV300" s="12" t="s">
        <v>2306</v>
      </c>
      <c r="BW300" s="12" t="s">
        <v>2306</v>
      </c>
      <c r="BX300" s="12" t="s">
        <v>2306</v>
      </c>
      <c r="BY300" s="12" t="s">
        <v>2306</v>
      </c>
      <c r="BZ300" s="12" t="s">
        <v>2306</v>
      </c>
      <c r="CA300" s="9">
        <v>302997447.49</v>
      </c>
      <c r="CB300" s="12" t="s">
        <v>2306</v>
      </c>
      <c r="CC300" s="9">
        <v>1536839.36</v>
      </c>
      <c r="CD300" s="9">
        <v>803759</v>
      </c>
      <c r="CE300" s="9">
        <v>284156709.13</v>
      </c>
      <c r="CF300" s="12" t="s">
        <v>2306</v>
      </c>
      <c r="CG300" s="12" t="s">
        <v>2306</v>
      </c>
      <c r="CH300" s="12" t="s">
        <v>2306</v>
      </c>
      <c r="CI300" s="9">
        <v>12010000</v>
      </c>
      <c r="CJ300" s="12" t="s">
        <v>2306</v>
      </c>
      <c r="CK300" s="12" t="s">
        <v>2306</v>
      </c>
      <c r="CL300" s="9">
        <v>1672400</v>
      </c>
      <c r="CM300" s="12" t="s">
        <v>2306</v>
      </c>
      <c r="CN300" s="9">
        <v>1036000</v>
      </c>
      <c r="CO300" s="12" t="s">
        <v>2306</v>
      </c>
      <c r="CP300" s="12" t="s">
        <v>2306</v>
      </c>
      <c r="CQ300" s="9">
        <v>1781740</v>
      </c>
      <c r="CR300" s="12" t="s">
        <v>2306</v>
      </c>
      <c r="CS300" s="12" t="s">
        <v>2306</v>
      </c>
      <c r="CT300" s="12" t="s">
        <v>2306</v>
      </c>
      <c r="CU300" s="9">
        <v>198315.33</v>
      </c>
      <c r="CV300" s="12" t="s">
        <v>2306</v>
      </c>
      <c r="CW300" s="12" t="s">
        <v>2306</v>
      </c>
      <c r="CX300" s="9">
        <v>198315.33</v>
      </c>
      <c r="CY300" s="12" t="s">
        <v>2306</v>
      </c>
      <c r="CZ300" s="12" t="s">
        <v>2306</v>
      </c>
      <c r="DA300" s="12" t="s">
        <v>2306</v>
      </c>
      <c r="DB300" s="12" t="s">
        <v>2306</v>
      </c>
      <c r="DC300" s="12" t="s">
        <v>2306</v>
      </c>
      <c r="DD300" s="12" t="s">
        <v>2306</v>
      </c>
      <c r="DE300" s="12" t="s">
        <v>2306</v>
      </c>
      <c r="DF300" s="12" t="s">
        <v>2306</v>
      </c>
      <c r="DG300" s="12" t="s">
        <v>2306</v>
      </c>
      <c r="DH300" s="12" t="s">
        <v>2306</v>
      </c>
      <c r="DI300" s="12" t="s">
        <v>2306</v>
      </c>
      <c r="DJ300" s="17" t="s">
        <v>2306</v>
      </c>
    </row>
    <row r="301" s="1" customFormat="1" ht="15.4" customHeight="1" spans="1:114">
      <c r="A301" s="10" t="s">
        <v>3305</v>
      </c>
      <c r="B301" s="11"/>
      <c r="C301" s="11"/>
      <c r="D301" s="11" t="s">
        <v>3306</v>
      </c>
      <c r="E301" s="9">
        <v>74405945.09</v>
      </c>
      <c r="F301" s="9">
        <v>50849741.08</v>
      </c>
      <c r="G301" s="9">
        <v>37122285.62</v>
      </c>
      <c r="H301" s="9">
        <v>1436621</v>
      </c>
      <c r="I301" s="9">
        <v>165983.4</v>
      </c>
      <c r="J301" s="9">
        <v>6800</v>
      </c>
      <c r="K301" s="9">
        <v>358890.01</v>
      </c>
      <c r="L301" s="9">
        <v>3501571.56</v>
      </c>
      <c r="M301" s="9">
        <v>2097603.15</v>
      </c>
      <c r="N301" s="9">
        <v>2055999.74</v>
      </c>
      <c r="O301" s="12" t="s">
        <v>2306</v>
      </c>
      <c r="P301" s="9">
        <v>250481.32</v>
      </c>
      <c r="Q301" s="9">
        <v>3562302.88</v>
      </c>
      <c r="R301" s="12" t="s">
        <v>2306</v>
      </c>
      <c r="S301" s="9">
        <v>291202.4</v>
      </c>
      <c r="T301" s="9">
        <v>19085544.68</v>
      </c>
      <c r="U301" s="9">
        <v>6131583.04</v>
      </c>
      <c r="V301" s="9">
        <v>576353.77</v>
      </c>
      <c r="W301" s="9">
        <v>20000</v>
      </c>
      <c r="X301" s="9">
        <v>60000</v>
      </c>
      <c r="Y301" s="9">
        <v>17945.52</v>
      </c>
      <c r="Z301" s="9">
        <v>897891.11</v>
      </c>
      <c r="AA301" s="9">
        <v>58051</v>
      </c>
      <c r="AB301" s="9">
        <v>45848</v>
      </c>
      <c r="AC301" s="9">
        <v>151438</v>
      </c>
      <c r="AD301" s="9">
        <v>517612</v>
      </c>
      <c r="AE301" s="12" t="s">
        <v>2306</v>
      </c>
      <c r="AF301" s="9">
        <v>991191.42</v>
      </c>
      <c r="AG301" s="9">
        <v>412272</v>
      </c>
      <c r="AH301" s="12" t="s">
        <v>2306</v>
      </c>
      <c r="AI301" s="9">
        <v>224992.43</v>
      </c>
      <c r="AJ301" s="9">
        <v>58264</v>
      </c>
      <c r="AK301" s="9">
        <v>1068229.32</v>
      </c>
      <c r="AL301" s="12" t="s">
        <v>2306</v>
      </c>
      <c r="AM301" s="9">
        <v>1270000</v>
      </c>
      <c r="AN301" s="9">
        <v>2062617</v>
      </c>
      <c r="AO301" s="9">
        <v>2463565.85</v>
      </c>
      <c r="AP301" s="9">
        <v>35257.84</v>
      </c>
      <c r="AQ301" s="9">
        <v>142258.33</v>
      </c>
      <c r="AR301" s="9">
        <v>805328.5</v>
      </c>
      <c r="AS301" s="9">
        <v>622608.55</v>
      </c>
      <c r="AT301" s="12" t="s">
        <v>2306</v>
      </c>
      <c r="AU301" s="9">
        <v>452237</v>
      </c>
      <c r="AV301" s="9">
        <v>320184</v>
      </c>
      <c r="AW301" s="12" t="s">
        <v>2306</v>
      </c>
      <c r="AX301" s="9">
        <v>215160</v>
      </c>
      <c r="AY301" s="12" t="s">
        <v>2306</v>
      </c>
      <c r="AZ301" s="12" t="s">
        <v>2306</v>
      </c>
      <c r="BA301" s="9">
        <v>105024</v>
      </c>
      <c r="BB301" s="12" t="s">
        <v>2306</v>
      </c>
      <c r="BC301" s="12" t="s">
        <v>2306</v>
      </c>
      <c r="BD301" s="12" t="s">
        <v>2306</v>
      </c>
      <c r="BE301" s="12" t="s">
        <v>2306</v>
      </c>
      <c r="BF301" s="12" t="s">
        <v>2306</v>
      </c>
      <c r="BG301" s="12" t="s">
        <v>2306</v>
      </c>
      <c r="BH301" s="12" t="s">
        <v>2306</v>
      </c>
      <c r="BI301" s="12" t="s">
        <v>2306</v>
      </c>
      <c r="BJ301" s="12" t="s">
        <v>2306</v>
      </c>
      <c r="BK301" s="12" t="s">
        <v>2306</v>
      </c>
      <c r="BL301" s="12" t="s">
        <v>2306</v>
      </c>
      <c r="BM301" s="12" t="s">
        <v>2306</v>
      </c>
      <c r="BN301" s="12" t="s">
        <v>2306</v>
      </c>
      <c r="BO301" s="12" t="s">
        <v>2306</v>
      </c>
      <c r="BP301" s="12" t="s">
        <v>2306</v>
      </c>
      <c r="BQ301" s="12" t="s">
        <v>2306</v>
      </c>
      <c r="BR301" s="12" t="s">
        <v>2306</v>
      </c>
      <c r="BS301" s="12" t="s">
        <v>2306</v>
      </c>
      <c r="BT301" s="12" t="s">
        <v>2306</v>
      </c>
      <c r="BU301" s="12" t="s">
        <v>2306</v>
      </c>
      <c r="BV301" s="12" t="s">
        <v>2306</v>
      </c>
      <c r="BW301" s="12" t="s">
        <v>2306</v>
      </c>
      <c r="BX301" s="12" t="s">
        <v>2306</v>
      </c>
      <c r="BY301" s="12" t="s">
        <v>2306</v>
      </c>
      <c r="BZ301" s="12" t="s">
        <v>2306</v>
      </c>
      <c r="CA301" s="9">
        <v>3952160</v>
      </c>
      <c r="CB301" s="12" t="s">
        <v>2306</v>
      </c>
      <c r="CC301" s="9">
        <v>248500</v>
      </c>
      <c r="CD301" s="9">
        <v>563660</v>
      </c>
      <c r="CE301" s="9">
        <v>2000000</v>
      </c>
      <c r="CF301" s="12" t="s">
        <v>2306</v>
      </c>
      <c r="CG301" s="12" t="s">
        <v>2306</v>
      </c>
      <c r="CH301" s="12" t="s">
        <v>2306</v>
      </c>
      <c r="CI301" s="9">
        <v>1140000</v>
      </c>
      <c r="CJ301" s="12" t="s">
        <v>2306</v>
      </c>
      <c r="CK301" s="12" t="s">
        <v>2306</v>
      </c>
      <c r="CL301" s="12" t="s">
        <v>2306</v>
      </c>
      <c r="CM301" s="12" t="s">
        <v>2306</v>
      </c>
      <c r="CN301" s="12" t="s">
        <v>2306</v>
      </c>
      <c r="CO301" s="12" t="s">
        <v>2306</v>
      </c>
      <c r="CP301" s="12" t="s">
        <v>2306</v>
      </c>
      <c r="CQ301" s="12" t="s">
        <v>2306</v>
      </c>
      <c r="CR301" s="12" t="s">
        <v>2306</v>
      </c>
      <c r="CS301" s="12" t="s">
        <v>2306</v>
      </c>
      <c r="CT301" s="12" t="s">
        <v>2306</v>
      </c>
      <c r="CU301" s="9">
        <v>198315.33</v>
      </c>
      <c r="CV301" s="12" t="s">
        <v>2306</v>
      </c>
      <c r="CW301" s="12" t="s">
        <v>2306</v>
      </c>
      <c r="CX301" s="9">
        <v>198315.33</v>
      </c>
      <c r="CY301" s="12" t="s">
        <v>2306</v>
      </c>
      <c r="CZ301" s="12" t="s">
        <v>2306</v>
      </c>
      <c r="DA301" s="12" t="s">
        <v>2306</v>
      </c>
      <c r="DB301" s="12" t="s">
        <v>2306</v>
      </c>
      <c r="DC301" s="12" t="s">
        <v>2306</v>
      </c>
      <c r="DD301" s="12" t="s">
        <v>2306</v>
      </c>
      <c r="DE301" s="12" t="s">
        <v>2306</v>
      </c>
      <c r="DF301" s="12" t="s">
        <v>2306</v>
      </c>
      <c r="DG301" s="12" t="s">
        <v>2306</v>
      </c>
      <c r="DH301" s="12" t="s">
        <v>2306</v>
      </c>
      <c r="DI301" s="12" t="s">
        <v>2306</v>
      </c>
      <c r="DJ301" s="17" t="s">
        <v>2306</v>
      </c>
    </row>
    <row r="302" s="1" customFormat="1" ht="15.4" customHeight="1" spans="1:114">
      <c r="A302" s="10" t="s">
        <v>3307</v>
      </c>
      <c r="B302" s="11"/>
      <c r="C302" s="11"/>
      <c r="D302" s="11" t="s">
        <v>2806</v>
      </c>
      <c r="E302" s="9">
        <v>12308956.81</v>
      </c>
      <c r="F302" s="9">
        <v>9856468.52</v>
      </c>
      <c r="G302" s="9">
        <v>6335776.84</v>
      </c>
      <c r="H302" s="9">
        <v>600162.18</v>
      </c>
      <c r="I302" s="9">
        <v>64644.4</v>
      </c>
      <c r="J302" s="9">
        <v>1400</v>
      </c>
      <c r="K302" s="9">
        <v>24444.66</v>
      </c>
      <c r="L302" s="9">
        <v>862259.46</v>
      </c>
      <c r="M302" s="9">
        <v>364981.72</v>
      </c>
      <c r="N302" s="9">
        <v>420031</v>
      </c>
      <c r="O302" s="12" t="s">
        <v>2306</v>
      </c>
      <c r="P302" s="9">
        <v>68367.35</v>
      </c>
      <c r="Q302" s="9">
        <v>823198.51</v>
      </c>
      <c r="R302" s="12" t="s">
        <v>2306</v>
      </c>
      <c r="S302" s="9">
        <v>291202.4</v>
      </c>
      <c r="T302" s="9">
        <v>2256120.29</v>
      </c>
      <c r="U302" s="9">
        <v>649518.89</v>
      </c>
      <c r="V302" s="9">
        <v>338655.77</v>
      </c>
      <c r="W302" s="9">
        <v>20000</v>
      </c>
      <c r="X302" s="12" t="s">
        <v>2306</v>
      </c>
      <c r="Y302" s="9">
        <v>1411.2</v>
      </c>
      <c r="Z302" s="9">
        <v>305994.91</v>
      </c>
      <c r="AA302" s="9">
        <v>23339</v>
      </c>
      <c r="AB302" s="9">
        <v>18246</v>
      </c>
      <c r="AC302" s="9">
        <v>76800</v>
      </c>
      <c r="AD302" s="9">
        <v>136161</v>
      </c>
      <c r="AE302" s="12" t="s">
        <v>2306</v>
      </c>
      <c r="AF302" s="9">
        <v>85953.7</v>
      </c>
      <c r="AG302" s="9">
        <v>53500</v>
      </c>
      <c r="AH302" s="12" t="s">
        <v>2306</v>
      </c>
      <c r="AI302" s="9">
        <v>114148.43</v>
      </c>
      <c r="AJ302" s="9">
        <v>34407</v>
      </c>
      <c r="AK302" s="12" t="s">
        <v>2306</v>
      </c>
      <c r="AL302" s="12" t="s">
        <v>2306</v>
      </c>
      <c r="AM302" s="12" t="s">
        <v>2306</v>
      </c>
      <c r="AN302" s="9">
        <v>26090</v>
      </c>
      <c r="AO302" s="9">
        <v>129530</v>
      </c>
      <c r="AP302" s="9">
        <v>35257.84</v>
      </c>
      <c r="AQ302" s="9">
        <v>131148</v>
      </c>
      <c r="AR302" s="9">
        <v>20329.55</v>
      </c>
      <c r="AS302" s="12" t="s">
        <v>2306</v>
      </c>
      <c r="AT302" s="12" t="s">
        <v>2306</v>
      </c>
      <c r="AU302" s="9">
        <v>55629</v>
      </c>
      <c r="AV302" s="9">
        <v>196368</v>
      </c>
      <c r="AW302" s="12" t="s">
        <v>2306</v>
      </c>
      <c r="AX302" s="9">
        <v>191400</v>
      </c>
      <c r="AY302" s="12" t="s">
        <v>2306</v>
      </c>
      <c r="AZ302" s="12" t="s">
        <v>2306</v>
      </c>
      <c r="BA302" s="9">
        <v>4968</v>
      </c>
      <c r="BB302" s="12" t="s">
        <v>2306</v>
      </c>
      <c r="BC302" s="12" t="s">
        <v>2306</v>
      </c>
      <c r="BD302" s="12" t="s">
        <v>2306</v>
      </c>
      <c r="BE302" s="12" t="s">
        <v>2306</v>
      </c>
      <c r="BF302" s="12" t="s">
        <v>2306</v>
      </c>
      <c r="BG302" s="12" t="s">
        <v>2306</v>
      </c>
      <c r="BH302" s="12" t="s">
        <v>2306</v>
      </c>
      <c r="BI302" s="12" t="s">
        <v>2306</v>
      </c>
      <c r="BJ302" s="12" t="s">
        <v>2306</v>
      </c>
      <c r="BK302" s="12" t="s">
        <v>2306</v>
      </c>
      <c r="BL302" s="12" t="s">
        <v>2306</v>
      </c>
      <c r="BM302" s="12" t="s">
        <v>2306</v>
      </c>
      <c r="BN302" s="12" t="s">
        <v>2306</v>
      </c>
      <c r="BO302" s="12" t="s">
        <v>2306</v>
      </c>
      <c r="BP302" s="12" t="s">
        <v>2306</v>
      </c>
      <c r="BQ302" s="12" t="s">
        <v>2306</v>
      </c>
      <c r="BR302" s="12" t="s">
        <v>2306</v>
      </c>
      <c r="BS302" s="12" t="s">
        <v>2306</v>
      </c>
      <c r="BT302" s="12" t="s">
        <v>2306</v>
      </c>
      <c r="BU302" s="12" t="s">
        <v>2306</v>
      </c>
      <c r="BV302" s="12" t="s">
        <v>2306</v>
      </c>
      <c r="BW302" s="12" t="s">
        <v>2306</v>
      </c>
      <c r="BX302" s="12" t="s">
        <v>2306</v>
      </c>
      <c r="BY302" s="12" t="s">
        <v>2306</v>
      </c>
      <c r="BZ302" s="12" t="s">
        <v>2306</v>
      </c>
      <c r="CA302" s="12" t="s">
        <v>2306</v>
      </c>
      <c r="CB302" s="12" t="s">
        <v>2306</v>
      </c>
      <c r="CC302" s="12" t="s">
        <v>2306</v>
      </c>
      <c r="CD302" s="12" t="s">
        <v>2306</v>
      </c>
      <c r="CE302" s="12" t="s">
        <v>2306</v>
      </c>
      <c r="CF302" s="12" t="s">
        <v>2306</v>
      </c>
      <c r="CG302" s="12" t="s">
        <v>2306</v>
      </c>
      <c r="CH302" s="12" t="s">
        <v>2306</v>
      </c>
      <c r="CI302" s="12" t="s">
        <v>2306</v>
      </c>
      <c r="CJ302" s="12" t="s">
        <v>2306</v>
      </c>
      <c r="CK302" s="12" t="s">
        <v>2306</v>
      </c>
      <c r="CL302" s="12" t="s">
        <v>2306</v>
      </c>
      <c r="CM302" s="12" t="s">
        <v>2306</v>
      </c>
      <c r="CN302" s="12" t="s">
        <v>2306</v>
      </c>
      <c r="CO302" s="12" t="s">
        <v>2306</v>
      </c>
      <c r="CP302" s="12" t="s">
        <v>2306</v>
      </c>
      <c r="CQ302" s="12" t="s">
        <v>2306</v>
      </c>
      <c r="CR302" s="12" t="s">
        <v>2306</v>
      </c>
      <c r="CS302" s="12" t="s">
        <v>2306</v>
      </c>
      <c r="CT302" s="12" t="s">
        <v>2306</v>
      </c>
      <c r="CU302" s="12" t="s">
        <v>2306</v>
      </c>
      <c r="CV302" s="12" t="s">
        <v>2306</v>
      </c>
      <c r="CW302" s="12" t="s">
        <v>2306</v>
      </c>
      <c r="CX302" s="12" t="s">
        <v>2306</v>
      </c>
      <c r="CY302" s="12" t="s">
        <v>2306</v>
      </c>
      <c r="CZ302" s="12" t="s">
        <v>2306</v>
      </c>
      <c r="DA302" s="12" t="s">
        <v>2306</v>
      </c>
      <c r="DB302" s="12" t="s">
        <v>2306</v>
      </c>
      <c r="DC302" s="12" t="s">
        <v>2306</v>
      </c>
      <c r="DD302" s="12" t="s">
        <v>2306</v>
      </c>
      <c r="DE302" s="12" t="s">
        <v>2306</v>
      </c>
      <c r="DF302" s="12" t="s">
        <v>2306</v>
      </c>
      <c r="DG302" s="12" t="s">
        <v>2306</v>
      </c>
      <c r="DH302" s="12" t="s">
        <v>2306</v>
      </c>
      <c r="DI302" s="12" t="s">
        <v>2306</v>
      </c>
      <c r="DJ302" s="17" t="s">
        <v>2306</v>
      </c>
    </row>
    <row r="303" s="1" customFormat="1" ht="15.4" customHeight="1" spans="1:114">
      <c r="A303" s="10" t="s">
        <v>3308</v>
      </c>
      <c r="B303" s="11"/>
      <c r="C303" s="11"/>
      <c r="D303" s="11" t="s">
        <v>2808</v>
      </c>
      <c r="E303" s="9">
        <v>7571777.13</v>
      </c>
      <c r="F303" s="9">
        <v>1517388.76</v>
      </c>
      <c r="G303" s="9">
        <v>945466.41</v>
      </c>
      <c r="H303" s="9">
        <v>157977.68</v>
      </c>
      <c r="I303" s="9">
        <v>49821</v>
      </c>
      <c r="J303" s="12" t="s">
        <v>2306</v>
      </c>
      <c r="K303" s="9">
        <v>57521.35</v>
      </c>
      <c r="L303" s="9">
        <v>97574</v>
      </c>
      <c r="M303" s="9">
        <v>46327.41</v>
      </c>
      <c r="N303" s="9">
        <v>45102.52</v>
      </c>
      <c r="O303" s="12" t="s">
        <v>2306</v>
      </c>
      <c r="P303" s="9">
        <v>19729.22</v>
      </c>
      <c r="Q303" s="9">
        <v>97869.17</v>
      </c>
      <c r="R303" s="12" t="s">
        <v>2306</v>
      </c>
      <c r="S303" s="12" t="s">
        <v>2306</v>
      </c>
      <c r="T303" s="9">
        <v>5856073.04</v>
      </c>
      <c r="U303" s="9">
        <v>1097696.7</v>
      </c>
      <c r="V303" s="9">
        <v>115155</v>
      </c>
      <c r="W303" s="12" t="s">
        <v>2306</v>
      </c>
      <c r="X303" s="9">
        <v>60000</v>
      </c>
      <c r="Y303" s="9">
        <v>3856</v>
      </c>
      <c r="Z303" s="9">
        <v>326219.14</v>
      </c>
      <c r="AA303" s="9">
        <v>34712</v>
      </c>
      <c r="AB303" s="12" t="s">
        <v>2306</v>
      </c>
      <c r="AC303" s="9">
        <v>74638</v>
      </c>
      <c r="AD303" s="9">
        <v>349775</v>
      </c>
      <c r="AE303" s="12" t="s">
        <v>2306</v>
      </c>
      <c r="AF303" s="9">
        <v>778897.72</v>
      </c>
      <c r="AG303" s="9">
        <v>65822</v>
      </c>
      <c r="AH303" s="12" t="s">
        <v>2306</v>
      </c>
      <c r="AI303" s="9">
        <v>109184</v>
      </c>
      <c r="AJ303" s="9">
        <v>12797</v>
      </c>
      <c r="AK303" s="9">
        <v>307437</v>
      </c>
      <c r="AL303" s="12" t="s">
        <v>2306</v>
      </c>
      <c r="AM303" s="9">
        <v>1270000</v>
      </c>
      <c r="AN303" s="9">
        <v>118721</v>
      </c>
      <c r="AO303" s="9">
        <v>666005.85</v>
      </c>
      <c r="AP303" s="12" t="s">
        <v>2306</v>
      </c>
      <c r="AQ303" s="12" t="s">
        <v>2306</v>
      </c>
      <c r="AR303" s="9">
        <v>23189</v>
      </c>
      <c r="AS303" s="9">
        <v>385815.63</v>
      </c>
      <c r="AT303" s="12" t="s">
        <v>2306</v>
      </c>
      <c r="AU303" s="9">
        <v>56152</v>
      </c>
      <c r="AV303" s="12" t="s">
        <v>2306</v>
      </c>
      <c r="AW303" s="12" t="s">
        <v>2306</v>
      </c>
      <c r="AX303" s="12" t="s">
        <v>2306</v>
      </c>
      <c r="AY303" s="12" t="s">
        <v>2306</v>
      </c>
      <c r="AZ303" s="12" t="s">
        <v>2306</v>
      </c>
      <c r="BA303" s="12" t="s">
        <v>2306</v>
      </c>
      <c r="BB303" s="12" t="s">
        <v>2306</v>
      </c>
      <c r="BC303" s="12" t="s">
        <v>2306</v>
      </c>
      <c r="BD303" s="12" t="s">
        <v>2306</v>
      </c>
      <c r="BE303" s="12" t="s">
        <v>2306</v>
      </c>
      <c r="BF303" s="12" t="s">
        <v>2306</v>
      </c>
      <c r="BG303" s="12" t="s">
        <v>2306</v>
      </c>
      <c r="BH303" s="12" t="s">
        <v>2306</v>
      </c>
      <c r="BI303" s="12" t="s">
        <v>2306</v>
      </c>
      <c r="BJ303" s="12" t="s">
        <v>2306</v>
      </c>
      <c r="BK303" s="12" t="s">
        <v>2306</v>
      </c>
      <c r="BL303" s="12" t="s">
        <v>2306</v>
      </c>
      <c r="BM303" s="12" t="s">
        <v>2306</v>
      </c>
      <c r="BN303" s="12" t="s">
        <v>2306</v>
      </c>
      <c r="BO303" s="12" t="s">
        <v>2306</v>
      </c>
      <c r="BP303" s="12" t="s">
        <v>2306</v>
      </c>
      <c r="BQ303" s="12" t="s">
        <v>2306</v>
      </c>
      <c r="BR303" s="12" t="s">
        <v>2306</v>
      </c>
      <c r="BS303" s="12" t="s">
        <v>2306</v>
      </c>
      <c r="BT303" s="12" t="s">
        <v>2306</v>
      </c>
      <c r="BU303" s="12" t="s">
        <v>2306</v>
      </c>
      <c r="BV303" s="12" t="s">
        <v>2306</v>
      </c>
      <c r="BW303" s="12" t="s">
        <v>2306</v>
      </c>
      <c r="BX303" s="12" t="s">
        <v>2306</v>
      </c>
      <c r="BY303" s="12" t="s">
        <v>2306</v>
      </c>
      <c r="BZ303" s="12" t="s">
        <v>2306</v>
      </c>
      <c r="CA303" s="12" t="s">
        <v>2306</v>
      </c>
      <c r="CB303" s="12" t="s">
        <v>2306</v>
      </c>
      <c r="CC303" s="12" t="s">
        <v>2306</v>
      </c>
      <c r="CD303" s="12" t="s">
        <v>2306</v>
      </c>
      <c r="CE303" s="12" t="s">
        <v>2306</v>
      </c>
      <c r="CF303" s="12" t="s">
        <v>2306</v>
      </c>
      <c r="CG303" s="12" t="s">
        <v>2306</v>
      </c>
      <c r="CH303" s="12" t="s">
        <v>2306</v>
      </c>
      <c r="CI303" s="12" t="s">
        <v>2306</v>
      </c>
      <c r="CJ303" s="12" t="s">
        <v>2306</v>
      </c>
      <c r="CK303" s="12" t="s">
        <v>2306</v>
      </c>
      <c r="CL303" s="12" t="s">
        <v>2306</v>
      </c>
      <c r="CM303" s="12" t="s">
        <v>2306</v>
      </c>
      <c r="CN303" s="12" t="s">
        <v>2306</v>
      </c>
      <c r="CO303" s="12" t="s">
        <v>2306</v>
      </c>
      <c r="CP303" s="12" t="s">
        <v>2306</v>
      </c>
      <c r="CQ303" s="12" t="s">
        <v>2306</v>
      </c>
      <c r="CR303" s="12" t="s">
        <v>2306</v>
      </c>
      <c r="CS303" s="12" t="s">
        <v>2306</v>
      </c>
      <c r="CT303" s="12" t="s">
        <v>2306</v>
      </c>
      <c r="CU303" s="9">
        <v>198315.33</v>
      </c>
      <c r="CV303" s="12" t="s">
        <v>2306</v>
      </c>
      <c r="CW303" s="12" t="s">
        <v>2306</v>
      </c>
      <c r="CX303" s="9">
        <v>198315.33</v>
      </c>
      <c r="CY303" s="12" t="s">
        <v>2306</v>
      </c>
      <c r="CZ303" s="12" t="s">
        <v>2306</v>
      </c>
      <c r="DA303" s="12" t="s">
        <v>2306</v>
      </c>
      <c r="DB303" s="12" t="s">
        <v>2306</v>
      </c>
      <c r="DC303" s="12" t="s">
        <v>2306</v>
      </c>
      <c r="DD303" s="12" t="s">
        <v>2306</v>
      </c>
      <c r="DE303" s="12" t="s">
        <v>2306</v>
      </c>
      <c r="DF303" s="12" t="s">
        <v>2306</v>
      </c>
      <c r="DG303" s="12" t="s">
        <v>2306</v>
      </c>
      <c r="DH303" s="12" t="s">
        <v>2306</v>
      </c>
      <c r="DI303" s="12" t="s">
        <v>2306</v>
      </c>
      <c r="DJ303" s="17" t="s">
        <v>2306</v>
      </c>
    </row>
    <row r="304" s="1" customFormat="1" ht="15.4" customHeight="1" spans="1:114">
      <c r="A304" s="10" t="s">
        <v>3309</v>
      </c>
      <c r="B304" s="11"/>
      <c r="C304" s="11"/>
      <c r="D304" s="11" t="s">
        <v>2824</v>
      </c>
      <c r="E304" s="9">
        <v>10891585.53</v>
      </c>
      <c r="F304" s="9">
        <v>9109236.56</v>
      </c>
      <c r="G304" s="9">
        <v>8546533</v>
      </c>
      <c r="H304" s="12" t="s">
        <v>2306</v>
      </c>
      <c r="I304" s="12" t="s">
        <v>2306</v>
      </c>
      <c r="J304" s="12" t="s">
        <v>2306</v>
      </c>
      <c r="K304" s="12" t="s">
        <v>2306</v>
      </c>
      <c r="L304" s="9">
        <v>200225.28</v>
      </c>
      <c r="M304" s="9">
        <v>100112.64</v>
      </c>
      <c r="N304" s="9">
        <v>105638.46</v>
      </c>
      <c r="O304" s="12" t="s">
        <v>2306</v>
      </c>
      <c r="P304" s="9">
        <v>13707.18</v>
      </c>
      <c r="Q304" s="9">
        <v>143020</v>
      </c>
      <c r="R304" s="12" t="s">
        <v>2306</v>
      </c>
      <c r="S304" s="12" t="s">
        <v>2306</v>
      </c>
      <c r="T304" s="9">
        <v>1696548.97</v>
      </c>
      <c r="U304" s="9">
        <v>856463.46</v>
      </c>
      <c r="V304" s="12" t="s">
        <v>2306</v>
      </c>
      <c r="W304" s="12" t="s">
        <v>2306</v>
      </c>
      <c r="X304" s="12" t="s">
        <v>2306</v>
      </c>
      <c r="Y304" s="12" t="s">
        <v>2306</v>
      </c>
      <c r="Z304" s="9">
        <v>165472.12</v>
      </c>
      <c r="AA304" s="12" t="s">
        <v>2306</v>
      </c>
      <c r="AB304" s="12" t="s">
        <v>2306</v>
      </c>
      <c r="AC304" s="12" t="s">
        <v>2306</v>
      </c>
      <c r="AD304" s="9">
        <v>932</v>
      </c>
      <c r="AE304" s="12" t="s">
        <v>2306</v>
      </c>
      <c r="AF304" s="12" t="s">
        <v>2306</v>
      </c>
      <c r="AG304" s="12" t="s">
        <v>2306</v>
      </c>
      <c r="AH304" s="12" t="s">
        <v>2306</v>
      </c>
      <c r="AI304" s="12" t="s">
        <v>2306</v>
      </c>
      <c r="AJ304" s="12" t="s">
        <v>2306</v>
      </c>
      <c r="AK304" s="9">
        <v>132914</v>
      </c>
      <c r="AL304" s="12" t="s">
        <v>2306</v>
      </c>
      <c r="AM304" s="12" t="s">
        <v>2306</v>
      </c>
      <c r="AN304" s="12" t="s">
        <v>2306</v>
      </c>
      <c r="AO304" s="12" t="s">
        <v>2306</v>
      </c>
      <c r="AP304" s="12" t="s">
        <v>2306</v>
      </c>
      <c r="AQ304" s="9">
        <v>11110.33</v>
      </c>
      <c r="AR304" s="9">
        <v>13573.06</v>
      </c>
      <c r="AS304" s="9">
        <v>200080</v>
      </c>
      <c r="AT304" s="12" t="s">
        <v>2306</v>
      </c>
      <c r="AU304" s="9">
        <v>316004</v>
      </c>
      <c r="AV304" s="9">
        <v>85800</v>
      </c>
      <c r="AW304" s="12" t="s">
        <v>2306</v>
      </c>
      <c r="AX304" s="12" t="s">
        <v>2306</v>
      </c>
      <c r="AY304" s="12" t="s">
        <v>2306</v>
      </c>
      <c r="AZ304" s="12" t="s">
        <v>2306</v>
      </c>
      <c r="BA304" s="9">
        <v>85800</v>
      </c>
      <c r="BB304" s="12" t="s">
        <v>2306</v>
      </c>
      <c r="BC304" s="12" t="s">
        <v>2306</v>
      </c>
      <c r="BD304" s="12" t="s">
        <v>2306</v>
      </c>
      <c r="BE304" s="12" t="s">
        <v>2306</v>
      </c>
      <c r="BF304" s="12" t="s">
        <v>2306</v>
      </c>
      <c r="BG304" s="12" t="s">
        <v>2306</v>
      </c>
      <c r="BH304" s="12" t="s">
        <v>2306</v>
      </c>
      <c r="BI304" s="12" t="s">
        <v>2306</v>
      </c>
      <c r="BJ304" s="12" t="s">
        <v>2306</v>
      </c>
      <c r="BK304" s="12" t="s">
        <v>2306</v>
      </c>
      <c r="BL304" s="12" t="s">
        <v>2306</v>
      </c>
      <c r="BM304" s="12" t="s">
        <v>2306</v>
      </c>
      <c r="BN304" s="12" t="s">
        <v>2306</v>
      </c>
      <c r="BO304" s="12" t="s">
        <v>2306</v>
      </c>
      <c r="BP304" s="12" t="s">
        <v>2306</v>
      </c>
      <c r="BQ304" s="12" t="s">
        <v>2306</v>
      </c>
      <c r="BR304" s="12" t="s">
        <v>2306</v>
      </c>
      <c r="BS304" s="12" t="s">
        <v>2306</v>
      </c>
      <c r="BT304" s="12" t="s">
        <v>2306</v>
      </c>
      <c r="BU304" s="12" t="s">
        <v>2306</v>
      </c>
      <c r="BV304" s="12" t="s">
        <v>2306</v>
      </c>
      <c r="BW304" s="12" t="s">
        <v>2306</v>
      </c>
      <c r="BX304" s="12" t="s">
        <v>2306</v>
      </c>
      <c r="BY304" s="12" t="s">
        <v>2306</v>
      </c>
      <c r="BZ304" s="12" t="s">
        <v>2306</v>
      </c>
      <c r="CA304" s="12" t="s">
        <v>2306</v>
      </c>
      <c r="CB304" s="12" t="s">
        <v>2306</v>
      </c>
      <c r="CC304" s="12" t="s">
        <v>2306</v>
      </c>
      <c r="CD304" s="12" t="s">
        <v>2306</v>
      </c>
      <c r="CE304" s="12" t="s">
        <v>2306</v>
      </c>
      <c r="CF304" s="12" t="s">
        <v>2306</v>
      </c>
      <c r="CG304" s="12" t="s">
        <v>2306</v>
      </c>
      <c r="CH304" s="12" t="s">
        <v>2306</v>
      </c>
      <c r="CI304" s="12" t="s">
        <v>2306</v>
      </c>
      <c r="CJ304" s="12" t="s">
        <v>2306</v>
      </c>
      <c r="CK304" s="12" t="s">
        <v>2306</v>
      </c>
      <c r="CL304" s="12" t="s">
        <v>2306</v>
      </c>
      <c r="CM304" s="12" t="s">
        <v>2306</v>
      </c>
      <c r="CN304" s="12" t="s">
        <v>2306</v>
      </c>
      <c r="CO304" s="12" t="s">
        <v>2306</v>
      </c>
      <c r="CP304" s="12" t="s">
        <v>2306</v>
      </c>
      <c r="CQ304" s="12" t="s">
        <v>2306</v>
      </c>
      <c r="CR304" s="12" t="s">
        <v>2306</v>
      </c>
      <c r="CS304" s="12" t="s">
        <v>2306</v>
      </c>
      <c r="CT304" s="12" t="s">
        <v>2306</v>
      </c>
      <c r="CU304" s="12" t="s">
        <v>2306</v>
      </c>
      <c r="CV304" s="12" t="s">
        <v>2306</v>
      </c>
      <c r="CW304" s="12" t="s">
        <v>2306</v>
      </c>
      <c r="CX304" s="12" t="s">
        <v>2306</v>
      </c>
      <c r="CY304" s="12" t="s">
        <v>2306</v>
      </c>
      <c r="CZ304" s="12" t="s">
        <v>2306</v>
      </c>
      <c r="DA304" s="12" t="s">
        <v>2306</v>
      </c>
      <c r="DB304" s="12" t="s">
        <v>2306</v>
      </c>
      <c r="DC304" s="12" t="s">
        <v>2306</v>
      </c>
      <c r="DD304" s="12" t="s">
        <v>2306</v>
      </c>
      <c r="DE304" s="12" t="s">
        <v>2306</v>
      </c>
      <c r="DF304" s="12" t="s">
        <v>2306</v>
      </c>
      <c r="DG304" s="12" t="s">
        <v>2306</v>
      </c>
      <c r="DH304" s="12" t="s">
        <v>2306</v>
      </c>
      <c r="DI304" s="12" t="s">
        <v>2306</v>
      </c>
      <c r="DJ304" s="17" t="s">
        <v>2306</v>
      </c>
    </row>
    <row r="305" s="1" customFormat="1" ht="15.4" customHeight="1" spans="1:114">
      <c r="A305" s="10" t="s">
        <v>3310</v>
      </c>
      <c r="B305" s="11"/>
      <c r="C305" s="11"/>
      <c r="D305" s="11" t="s">
        <v>3311</v>
      </c>
      <c r="E305" s="9">
        <v>26092977.4</v>
      </c>
      <c r="F305" s="9">
        <v>18125977.02</v>
      </c>
      <c r="G305" s="9">
        <v>11241017.13</v>
      </c>
      <c r="H305" s="9">
        <v>33960</v>
      </c>
      <c r="I305" s="9">
        <v>35318</v>
      </c>
      <c r="J305" s="12" t="s">
        <v>2306</v>
      </c>
      <c r="K305" s="9">
        <v>20220</v>
      </c>
      <c r="L305" s="9">
        <v>1916441.62</v>
      </c>
      <c r="M305" s="9">
        <v>1277865.38</v>
      </c>
      <c r="N305" s="9">
        <v>1297761.16</v>
      </c>
      <c r="O305" s="12" t="s">
        <v>2306</v>
      </c>
      <c r="P305" s="9">
        <v>121333.53</v>
      </c>
      <c r="Q305" s="9">
        <v>2182060.2</v>
      </c>
      <c r="R305" s="12" t="s">
        <v>2306</v>
      </c>
      <c r="S305" s="12" t="s">
        <v>2306</v>
      </c>
      <c r="T305" s="9">
        <v>7116824.38</v>
      </c>
      <c r="U305" s="9">
        <v>3438655.99</v>
      </c>
      <c r="V305" s="9">
        <v>122543</v>
      </c>
      <c r="W305" s="12" t="s">
        <v>2306</v>
      </c>
      <c r="X305" s="12" t="s">
        <v>2306</v>
      </c>
      <c r="Y305" s="9">
        <v>12678.32</v>
      </c>
      <c r="Z305" s="9">
        <v>100204.94</v>
      </c>
      <c r="AA305" s="12" t="s">
        <v>2306</v>
      </c>
      <c r="AB305" s="9">
        <v>16872</v>
      </c>
      <c r="AC305" s="12" t="s">
        <v>2306</v>
      </c>
      <c r="AD305" s="9">
        <v>30744</v>
      </c>
      <c r="AE305" s="12" t="s">
        <v>2306</v>
      </c>
      <c r="AF305" s="9">
        <v>126340</v>
      </c>
      <c r="AG305" s="9">
        <v>42950</v>
      </c>
      <c r="AH305" s="12" t="s">
        <v>2306</v>
      </c>
      <c r="AI305" s="9">
        <v>1660</v>
      </c>
      <c r="AJ305" s="9">
        <v>11060</v>
      </c>
      <c r="AK305" s="9">
        <v>547878.32</v>
      </c>
      <c r="AL305" s="12" t="s">
        <v>2306</v>
      </c>
      <c r="AM305" s="12" t="s">
        <v>2306</v>
      </c>
      <c r="AN305" s="9">
        <v>197806</v>
      </c>
      <c r="AO305" s="9">
        <v>1668030</v>
      </c>
      <c r="AP305" s="12" t="s">
        <v>2306</v>
      </c>
      <c r="AQ305" s="12" t="s">
        <v>2306</v>
      </c>
      <c r="AR305" s="9">
        <v>748236.89</v>
      </c>
      <c r="AS305" s="9">
        <v>36712.92</v>
      </c>
      <c r="AT305" s="12" t="s">
        <v>2306</v>
      </c>
      <c r="AU305" s="9">
        <v>14452</v>
      </c>
      <c r="AV305" s="9">
        <v>38016</v>
      </c>
      <c r="AW305" s="12" t="s">
        <v>2306</v>
      </c>
      <c r="AX305" s="9">
        <v>23760</v>
      </c>
      <c r="AY305" s="12" t="s">
        <v>2306</v>
      </c>
      <c r="AZ305" s="12" t="s">
        <v>2306</v>
      </c>
      <c r="BA305" s="9">
        <v>14256</v>
      </c>
      <c r="BB305" s="12" t="s">
        <v>2306</v>
      </c>
      <c r="BC305" s="12" t="s">
        <v>2306</v>
      </c>
      <c r="BD305" s="12" t="s">
        <v>2306</v>
      </c>
      <c r="BE305" s="12" t="s">
        <v>2306</v>
      </c>
      <c r="BF305" s="12" t="s">
        <v>2306</v>
      </c>
      <c r="BG305" s="12" t="s">
        <v>2306</v>
      </c>
      <c r="BH305" s="12" t="s">
        <v>2306</v>
      </c>
      <c r="BI305" s="12" t="s">
        <v>2306</v>
      </c>
      <c r="BJ305" s="12" t="s">
        <v>2306</v>
      </c>
      <c r="BK305" s="12" t="s">
        <v>2306</v>
      </c>
      <c r="BL305" s="12" t="s">
        <v>2306</v>
      </c>
      <c r="BM305" s="12" t="s">
        <v>2306</v>
      </c>
      <c r="BN305" s="12" t="s">
        <v>2306</v>
      </c>
      <c r="BO305" s="12" t="s">
        <v>2306</v>
      </c>
      <c r="BP305" s="12" t="s">
        <v>2306</v>
      </c>
      <c r="BQ305" s="12" t="s">
        <v>2306</v>
      </c>
      <c r="BR305" s="12" t="s">
        <v>2306</v>
      </c>
      <c r="BS305" s="12" t="s">
        <v>2306</v>
      </c>
      <c r="BT305" s="12" t="s">
        <v>2306</v>
      </c>
      <c r="BU305" s="12" t="s">
        <v>2306</v>
      </c>
      <c r="BV305" s="12" t="s">
        <v>2306</v>
      </c>
      <c r="BW305" s="12" t="s">
        <v>2306</v>
      </c>
      <c r="BX305" s="12" t="s">
        <v>2306</v>
      </c>
      <c r="BY305" s="12" t="s">
        <v>2306</v>
      </c>
      <c r="BZ305" s="12" t="s">
        <v>2306</v>
      </c>
      <c r="CA305" s="9">
        <v>812160</v>
      </c>
      <c r="CB305" s="12" t="s">
        <v>2306</v>
      </c>
      <c r="CC305" s="9">
        <v>248500</v>
      </c>
      <c r="CD305" s="9">
        <v>563660</v>
      </c>
      <c r="CE305" s="12" t="s">
        <v>2306</v>
      </c>
      <c r="CF305" s="12" t="s">
        <v>2306</v>
      </c>
      <c r="CG305" s="12" t="s">
        <v>2306</v>
      </c>
      <c r="CH305" s="12" t="s">
        <v>2306</v>
      </c>
      <c r="CI305" s="12" t="s">
        <v>2306</v>
      </c>
      <c r="CJ305" s="12" t="s">
        <v>2306</v>
      </c>
      <c r="CK305" s="12" t="s">
        <v>2306</v>
      </c>
      <c r="CL305" s="12" t="s">
        <v>2306</v>
      </c>
      <c r="CM305" s="12" t="s">
        <v>2306</v>
      </c>
      <c r="CN305" s="12" t="s">
        <v>2306</v>
      </c>
      <c r="CO305" s="12" t="s">
        <v>2306</v>
      </c>
      <c r="CP305" s="12" t="s">
        <v>2306</v>
      </c>
      <c r="CQ305" s="12" t="s">
        <v>2306</v>
      </c>
      <c r="CR305" s="12" t="s">
        <v>2306</v>
      </c>
      <c r="CS305" s="12" t="s">
        <v>2306</v>
      </c>
      <c r="CT305" s="12" t="s">
        <v>2306</v>
      </c>
      <c r="CU305" s="12" t="s">
        <v>2306</v>
      </c>
      <c r="CV305" s="12" t="s">
        <v>2306</v>
      </c>
      <c r="CW305" s="12" t="s">
        <v>2306</v>
      </c>
      <c r="CX305" s="12" t="s">
        <v>2306</v>
      </c>
      <c r="CY305" s="12" t="s">
        <v>2306</v>
      </c>
      <c r="CZ305" s="12" t="s">
        <v>2306</v>
      </c>
      <c r="DA305" s="12" t="s">
        <v>2306</v>
      </c>
      <c r="DB305" s="12" t="s">
        <v>2306</v>
      </c>
      <c r="DC305" s="12" t="s">
        <v>2306</v>
      </c>
      <c r="DD305" s="12" t="s">
        <v>2306</v>
      </c>
      <c r="DE305" s="12" t="s">
        <v>2306</v>
      </c>
      <c r="DF305" s="12" t="s">
        <v>2306</v>
      </c>
      <c r="DG305" s="12" t="s">
        <v>2306</v>
      </c>
      <c r="DH305" s="12" t="s">
        <v>2306</v>
      </c>
      <c r="DI305" s="12" t="s">
        <v>2306</v>
      </c>
      <c r="DJ305" s="17" t="s">
        <v>2306</v>
      </c>
    </row>
    <row r="306" s="1" customFormat="1" ht="15.4" customHeight="1" spans="1:114">
      <c r="A306" s="10" t="s">
        <v>3312</v>
      </c>
      <c r="B306" s="11"/>
      <c r="C306" s="11"/>
      <c r="D306" s="11" t="s">
        <v>3313</v>
      </c>
      <c r="E306" s="9">
        <v>17540648.22</v>
      </c>
      <c r="F306" s="9">
        <v>12240670.22</v>
      </c>
      <c r="G306" s="9">
        <v>10053492.24</v>
      </c>
      <c r="H306" s="9">
        <v>644521.14</v>
      </c>
      <c r="I306" s="9">
        <v>16200</v>
      </c>
      <c r="J306" s="9">
        <v>5400</v>
      </c>
      <c r="K306" s="9">
        <v>256704</v>
      </c>
      <c r="L306" s="9">
        <v>425071.2</v>
      </c>
      <c r="M306" s="9">
        <v>308316</v>
      </c>
      <c r="N306" s="9">
        <v>187466.6</v>
      </c>
      <c r="O306" s="12" t="s">
        <v>2306</v>
      </c>
      <c r="P306" s="9">
        <v>27344.04</v>
      </c>
      <c r="Q306" s="9">
        <v>316155</v>
      </c>
      <c r="R306" s="12" t="s">
        <v>2306</v>
      </c>
      <c r="S306" s="12" t="s">
        <v>2306</v>
      </c>
      <c r="T306" s="9">
        <v>2159978</v>
      </c>
      <c r="U306" s="9">
        <v>89248</v>
      </c>
      <c r="V306" s="12" t="s">
        <v>2306</v>
      </c>
      <c r="W306" s="12" t="s">
        <v>2306</v>
      </c>
      <c r="X306" s="12" t="s">
        <v>2306</v>
      </c>
      <c r="Y306" s="12" t="s">
        <v>2306</v>
      </c>
      <c r="Z306" s="12" t="s">
        <v>2306</v>
      </c>
      <c r="AA306" s="12" t="s">
        <v>2306</v>
      </c>
      <c r="AB306" s="9">
        <v>10730</v>
      </c>
      <c r="AC306" s="12" t="s">
        <v>2306</v>
      </c>
      <c r="AD306" s="12" t="s">
        <v>2306</v>
      </c>
      <c r="AE306" s="12" t="s">
        <v>2306</v>
      </c>
      <c r="AF306" s="12" t="s">
        <v>2306</v>
      </c>
      <c r="AG306" s="9">
        <v>250000</v>
      </c>
      <c r="AH306" s="12" t="s">
        <v>2306</v>
      </c>
      <c r="AI306" s="12" t="s">
        <v>2306</v>
      </c>
      <c r="AJ306" s="12" t="s">
        <v>2306</v>
      </c>
      <c r="AK306" s="9">
        <v>80000</v>
      </c>
      <c r="AL306" s="12" t="s">
        <v>2306</v>
      </c>
      <c r="AM306" s="12" t="s">
        <v>2306</v>
      </c>
      <c r="AN306" s="9">
        <v>1720000</v>
      </c>
      <c r="AO306" s="12" t="s">
        <v>2306</v>
      </c>
      <c r="AP306" s="12" t="s">
        <v>2306</v>
      </c>
      <c r="AQ306" s="12" t="s">
        <v>2306</v>
      </c>
      <c r="AR306" s="12" t="s">
        <v>2306</v>
      </c>
      <c r="AS306" s="12" t="s">
        <v>2306</v>
      </c>
      <c r="AT306" s="12" t="s">
        <v>2306</v>
      </c>
      <c r="AU306" s="9">
        <v>10000</v>
      </c>
      <c r="AV306" s="12" t="s">
        <v>2306</v>
      </c>
      <c r="AW306" s="12" t="s">
        <v>2306</v>
      </c>
      <c r="AX306" s="12" t="s">
        <v>2306</v>
      </c>
      <c r="AY306" s="12" t="s">
        <v>2306</v>
      </c>
      <c r="AZ306" s="12" t="s">
        <v>2306</v>
      </c>
      <c r="BA306" s="12" t="s">
        <v>2306</v>
      </c>
      <c r="BB306" s="12" t="s">
        <v>2306</v>
      </c>
      <c r="BC306" s="12" t="s">
        <v>2306</v>
      </c>
      <c r="BD306" s="12" t="s">
        <v>2306</v>
      </c>
      <c r="BE306" s="12" t="s">
        <v>2306</v>
      </c>
      <c r="BF306" s="12" t="s">
        <v>2306</v>
      </c>
      <c r="BG306" s="12" t="s">
        <v>2306</v>
      </c>
      <c r="BH306" s="12" t="s">
        <v>2306</v>
      </c>
      <c r="BI306" s="12" t="s">
        <v>2306</v>
      </c>
      <c r="BJ306" s="12" t="s">
        <v>2306</v>
      </c>
      <c r="BK306" s="12" t="s">
        <v>2306</v>
      </c>
      <c r="BL306" s="12" t="s">
        <v>2306</v>
      </c>
      <c r="BM306" s="12" t="s">
        <v>2306</v>
      </c>
      <c r="BN306" s="12" t="s">
        <v>2306</v>
      </c>
      <c r="BO306" s="12" t="s">
        <v>2306</v>
      </c>
      <c r="BP306" s="12" t="s">
        <v>2306</v>
      </c>
      <c r="BQ306" s="12" t="s">
        <v>2306</v>
      </c>
      <c r="BR306" s="12" t="s">
        <v>2306</v>
      </c>
      <c r="BS306" s="12" t="s">
        <v>2306</v>
      </c>
      <c r="BT306" s="12" t="s">
        <v>2306</v>
      </c>
      <c r="BU306" s="12" t="s">
        <v>2306</v>
      </c>
      <c r="BV306" s="12" t="s">
        <v>2306</v>
      </c>
      <c r="BW306" s="12" t="s">
        <v>2306</v>
      </c>
      <c r="BX306" s="12" t="s">
        <v>2306</v>
      </c>
      <c r="BY306" s="12" t="s">
        <v>2306</v>
      </c>
      <c r="BZ306" s="12" t="s">
        <v>2306</v>
      </c>
      <c r="CA306" s="9">
        <v>3140000</v>
      </c>
      <c r="CB306" s="12" t="s">
        <v>2306</v>
      </c>
      <c r="CC306" s="12" t="s">
        <v>2306</v>
      </c>
      <c r="CD306" s="12" t="s">
        <v>2306</v>
      </c>
      <c r="CE306" s="9">
        <v>2000000</v>
      </c>
      <c r="CF306" s="12" t="s">
        <v>2306</v>
      </c>
      <c r="CG306" s="12" t="s">
        <v>2306</v>
      </c>
      <c r="CH306" s="12" t="s">
        <v>2306</v>
      </c>
      <c r="CI306" s="9">
        <v>1140000</v>
      </c>
      <c r="CJ306" s="12" t="s">
        <v>2306</v>
      </c>
      <c r="CK306" s="12" t="s">
        <v>2306</v>
      </c>
      <c r="CL306" s="12" t="s">
        <v>2306</v>
      </c>
      <c r="CM306" s="12" t="s">
        <v>2306</v>
      </c>
      <c r="CN306" s="12" t="s">
        <v>2306</v>
      </c>
      <c r="CO306" s="12" t="s">
        <v>2306</v>
      </c>
      <c r="CP306" s="12" t="s">
        <v>2306</v>
      </c>
      <c r="CQ306" s="12" t="s">
        <v>2306</v>
      </c>
      <c r="CR306" s="12" t="s">
        <v>2306</v>
      </c>
      <c r="CS306" s="12" t="s">
        <v>2306</v>
      </c>
      <c r="CT306" s="12" t="s">
        <v>2306</v>
      </c>
      <c r="CU306" s="12" t="s">
        <v>2306</v>
      </c>
      <c r="CV306" s="12" t="s">
        <v>2306</v>
      </c>
      <c r="CW306" s="12" t="s">
        <v>2306</v>
      </c>
      <c r="CX306" s="12" t="s">
        <v>2306</v>
      </c>
      <c r="CY306" s="12" t="s">
        <v>2306</v>
      </c>
      <c r="CZ306" s="12" t="s">
        <v>2306</v>
      </c>
      <c r="DA306" s="12" t="s">
        <v>2306</v>
      </c>
      <c r="DB306" s="12" t="s">
        <v>2306</v>
      </c>
      <c r="DC306" s="12" t="s">
        <v>2306</v>
      </c>
      <c r="DD306" s="12" t="s">
        <v>2306</v>
      </c>
      <c r="DE306" s="12" t="s">
        <v>2306</v>
      </c>
      <c r="DF306" s="12" t="s">
        <v>2306</v>
      </c>
      <c r="DG306" s="12" t="s">
        <v>2306</v>
      </c>
      <c r="DH306" s="12" t="s">
        <v>2306</v>
      </c>
      <c r="DI306" s="12" t="s">
        <v>2306</v>
      </c>
      <c r="DJ306" s="17" t="s">
        <v>2306</v>
      </c>
    </row>
    <row r="307" s="1" customFormat="1" ht="15.4" customHeight="1" spans="1:114">
      <c r="A307" s="10" t="s">
        <v>3314</v>
      </c>
      <c r="B307" s="11"/>
      <c r="C307" s="11"/>
      <c r="D307" s="11" t="s">
        <v>3315</v>
      </c>
      <c r="E307" s="9">
        <v>4145544.1</v>
      </c>
      <c r="F307" s="9">
        <v>1242122.78</v>
      </c>
      <c r="G307" s="9">
        <v>963570.78</v>
      </c>
      <c r="H307" s="12" t="s">
        <v>2306</v>
      </c>
      <c r="I307" s="12" t="s">
        <v>2306</v>
      </c>
      <c r="J307" s="12" t="s">
        <v>2306</v>
      </c>
      <c r="K307" s="12" t="s">
        <v>2306</v>
      </c>
      <c r="L307" s="12" t="s">
        <v>2306</v>
      </c>
      <c r="M307" s="12" t="s">
        <v>2306</v>
      </c>
      <c r="N307" s="12" t="s">
        <v>2306</v>
      </c>
      <c r="O307" s="12" t="s">
        <v>2306</v>
      </c>
      <c r="P307" s="12" t="s">
        <v>2306</v>
      </c>
      <c r="Q307" s="12" t="s">
        <v>2306</v>
      </c>
      <c r="R307" s="12" t="s">
        <v>2306</v>
      </c>
      <c r="S307" s="9">
        <v>278552</v>
      </c>
      <c r="T307" s="9">
        <v>1658777.96</v>
      </c>
      <c r="U307" s="9">
        <v>455563.46</v>
      </c>
      <c r="V307" s="12" t="s">
        <v>2306</v>
      </c>
      <c r="W307" s="12" t="s">
        <v>2306</v>
      </c>
      <c r="X307" s="12" t="s">
        <v>2306</v>
      </c>
      <c r="Y307" s="12" t="s">
        <v>2306</v>
      </c>
      <c r="Z307" s="9">
        <v>78184.17</v>
      </c>
      <c r="AA307" s="12" t="s">
        <v>2306</v>
      </c>
      <c r="AB307" s="12" t="s">
        <v>2306</v>
      </c>
      <c r="AC307" s="12" t="s">
        <v>2306</v>
      </c>
      <c r="AD307" s="9">
        <v>162840</v>
      </c>
      <c r="AE307" s="12" t="s">
        <v>2306</v>
      </c>
      <c r="AF307" s="9">
        <v>138774.87</v>
      </c>
      <c r="AG307" s="9">
        <v>10000</v>
      </c>
      <c r="AH307" s="12" t="s">
        <v>2306</v>
      </c>
      <c r="AI307" s="12" t="s">
        <v>2306</v>
      </c>
      <c r="AJ307" s="9">
        <v>56827</v>
      </c>
      <c r="AK307" s="9">
        <v>32960</v>
      </c>
      <c r="AL307" s="12" t="s">
        <v>2306</v>
      </c>
      <c r="AM307" s="12" t="s">
        <v>2306</v>
      </c>
      <c r="AN307" s="9">
        <v>41600</v>
      </c>
      <c r="AO307" s="9">
        <v>566797.83</v>
      </c>
      <c r="AP307" s="12" t="s">
        <v>2306</v>
      </c>
      <c r="AQ307" s="12" t="s">
        <v>2306</v>
      </c>
      <c r="AR307" s="9">
        <v>99233.63</v>
      </c>
      <c r="AS307" s="9">
        <v>2437</v>
      </c>
      <c r="AT307" s="12" t="s">
        <v>2306</v>
      </c>
      <c r="AU307" s="9">
        <v>13560</v>
      </c>
      <c r="AV307" s="12" t="s">
        <v>2306</v>
      </c>
      <c r="AW307" s="12" t="s">
        <v>2306</v>
      </c>
      <c r="AX307" s="12" t="s">
        <v>2306</v>
      </c>
      <c r="AY307" s="12" t="s">
        <v>2306</v>
      </c>
      <c r="AZ307" s="12" t="s">
        <v>2306</v>
      </c>
      <c r="BA307" s="12" t="s">
        <v>2306</v>
      </c>
      <c r="BB307" s="12" t="s">
        <v>2306</v>
      </c>
      <c r="BC307" s="12" t="s">
        <v>2306</v>
      </c>
      <c r="BD307" s="12" t="s">
        <v>2306</v>
      </c>
      <c r="BE307" s="12" t="s">
        <v>2306</v>
      </c>
      <c r="BF307" s="12" t="s">
        <v>2306</v>
      </c>
      <c r="BG307" s="12" t="s">
        <v>2306</v>
      </c>
      <c r="BH307" s="12" t="s">
        <v>2306</v>
      </c>
      <c r="BI307" s="12" t="s">
        <v>2306</v>
      </c>
      <c r="BJ307" s="12" t="s">
        <v>2306</v>
      </c>
      <c r="BK307" s="12" t="s">
        <v>2306</v>
      </c>
      <c r="BL307" s="12" t="s">
        <v>2306</v>
      </c>
      <c r="BM307" s="12" t="s">
        <v>2306</v>
      </c>
      <c r="BN307" s="12" t="s">
        <v>2306</v>
      </c>
      <c r="BO307" s="12" t="s">
        <v>2306</v>
      </c>
      <c r="BP307" s="12" t="s">
        <v>2306</v>
      </c>
      <c r="BQ307" s="12" t="s">
        <v>2306</v>
      </c>
      <c r="BR307" s="12" t="s">
        <v>2306</v>
      </c>
      <c r="BS307" s="12" t="s">
        <v>2306</v>
      </c>
      <c r="BT307" s="12" t="s">
        <v>2306</v>
      </c>
      <c r="BU307" s="12" t="s">
        <v>2306</v>
      </c>
      <c r="BV307" s="12" t="s">
        <v>2306</v>
      </c>
      <c r="BW307" s="12" t="s">
        <v>2306</v>
      </c>
      <c r="BX307" s="12" t="s">
        <v>2306</v>
      </c>
      <c r="BY307" s="12" t="s">
        <v>2306</v>
      </c>
      <c r="BZ307" s="12" t="s">
        <v>2306</v>
      </c>
      <c r="CA307" s="9">
        <v>1244643.36</v>
      </c>
      <c r="CB307" s="12" t="s">
        <v>2306</v>
      </c>
      <c r="CC307" s="9">
        <v>1244643.36</v>
      </c>
      <c r="CD307" s="12" t="s">
        <v>2306</v>
      </c>
      <c r="CE307" s="12" t="s">
        <v>2306</v>
      </c>
      <c r="CF307" s="12" t="s">
        <v>2306</v>
      </c>
      <c r="CG307" s="12" t="s">
        <v>2306</v>
      </c>
      <c r="CH307" s="12" t="s">
        <v>2306</v>
      </c>
      <c r="CI307" s="12" t="s">
        <v>2306</v>
      </c>
      <c r="CJ307" s="12" t="s">
        <v>2306</v>
      </c>
      <c r="CK307" s="12" t="s">
        <v>2306</v>
      </c>
      <c r="CL307" s="12" t="s">
        <v>2306</v>
      </c>
      <c r="CM307" s="12" t="s">
        <v>2306</v>
      </c>
      <c r="CN307" s="12" t="s">
        <v>2306</v>
      </c>
      <c r="CO307" s="12" t="s">
        <v>2306</v>
      </c>
      <c r="CP307" s="12" t="s">
        <v>2306</v>
      </c>
      <c r="CQ307" s="12" t="s">
        <v>2306</v>
      </c>
      <c r="CR307" s="12" t="s">
        <v>2306</v>
      </c>
      <c r="CS307" s="12" t="s">
        <v>2306</v>
      </c>
      <c r="CT307" s="12" t="s">
        <v>2306</v>
      </c>
      <c r="CU307" s="12" t="s">
        <v>2306</v>
      </c>
      <c r="CV307" s="12" t="s">
        <v>2306</v>
      </c>
      <c r="CW307" s="12" t="s">
        <v>2306</v>
      </c>
      <c r="CX307" s="12" t="s">
        <v>2306</v>
      </c>
      <c r="CY307" s="12" t="s">
        <v>2306</v>
      </c>
      <c r="CZ307" s="12" t="s">
        <v>2306</v>
      </c>
      <c r="DA307" s="12" t="s">
        <v>2306</v>
      </c>
      <c r="DB307" s="12" t="s">
        <v>2306</v>
      </c>
      <c r="DC307" s="12" t="s">
        <v>2306</v>
      </c>
      <c r="DD307" s="12" t="s">
        <v>2306</v>
      </c>
      <c r="DE307" s="12" t="s">
        <v>2306</v>
      </c>
      <c r="DF307" s="12" t="s">
        <v>2306</v>
      </c>
      <c r="DG307" s="12" t="s">
        <v>2306</v>
      </c>
      <c r="DH307" s="12" t="s">
        <v>2306</v>
      </c>
      <c r="DI307" s="12" t="s">
        <v>2306</v>
      </c>
      <c r="DJ307" s="17" t="s">
        <v>2306</v>
      </c>
    </row>
    <row r="308" s="1" customFormat="1" ht="15.4" customHeight="1" spans="1:114">
      <c r="A308" s="10" t="s">
        <v>3316</v>
      </c>
      <c r="B308" s="11"/>
      <c r="C308" s="11"/>
      <c r="D308" s="11" t="s">
        <v>3317</v>
      </c>
      <c r="E308" s="9">
        <v>4145544.1</v>
      </c>
      <c r="F308" s="9">
        <v>1242122.78</v>
      </c>
      <c r="G308" s="9">
        <v>963570.78</v>
      </c>
      <c r="H308" s="12" t="s">
        <v>2306</v>
      </c>
      <c r="I308" s="12" t="s">
        <v>2306</v>
      </c>
      <c r="J308" s="12" t="s">
        <v>2306</v>
      </c>
      <c r="K308" s="12" t="s">
        <v>2306</v>
      </c>
      <c r="L308" s="12" t="s">
        <v>2306</v>
      </c>
      <c r="M308" s="12" t="s">
        <v>2306</v>
      </c>
      <c r="N308" s="12" t="s">
        <v>2306</v>
      </c>
      <c r="O308" s="12" t="s">
        <v>2306</v>
      </c>
      <c r="P308" s="12" t="s">
        <v>2306</v>
      </c>
      <c r="Q308" s="12" t="s">
        <v>2306</v>
      </c>
      <c r="R308" s="12" t="s">
        <v>2306</v>
      </c>
      <c r="S308" s="9">
        <v>278552</v>
      </c>
      <c r="T308" s="9">
        <v>1658777.96</v>
      </c>
      <c r="U308" s="9">
        <v>455563.46</v>
      </c>
      <c r="V308" s="12" t="s">
        <v>2306</v>
      </c>
      <c r="W308" s="12" t="s">
        <v>2306</v>
      </c>
      <c r="X308" s="12" t="s">
        <v>2306</v>
      </c>
      <c r="Y308" s="12" t="s">
        <v>2306</v>
      </c>
      <c r="Z308" s="9">
        <v>78184.17</v>
      </c>
      <c r="AA308" s="12" t="s">
        <v>2306</v>
      </c>
      <c r="AB308" s="12" t="s">
        <v>2306</v>
      </c>
      <c r="AC308" s="12" t="s">
        <v>2306</v>
      </c>
      <c r="AD308" s="9">
        <v>162840</v>
      </c>
      <c r="AE308" s="12" t="s">
        <v>2306</v>
      </c>
      <c r="AF308" s="9">
        <v>138774.87</v>
      </c>
      <c r="AG308" s="9">
        <v>10000</v>
      </c>
      <c r="AH308" s="12" t="s">
        <v>2306</v>
      </c>
      <c r="AI308" s="12" t="s">
        <v>2306</v>
      </c>
      <c r="AJ308" s="9">
        <v>56827</v>
      </c>
      <c r="AK308" s="9">
        <v>32960</v>
      </c>
      <c r="AL308" s="12" t="s">
        <v>2306</v>
      </c>
      <c r="AM308" s="12" t="s">
        <v>2306</v>
      </c>
      <c r="AN308" s="9">
        <v>41600</v>
      </c>
      <c r="AO308" s="9">
        <v>566797.83</v>
      </c>
      <c r="AP308" s="12" t="s">
        <v>2306</v>
      </c>
      <c r="AQ308" s="12" t="s">
        <v>2306</v>
      </c>
      <c r="AR308" s="9">
        <v>99233.63</v>
      </c>
      <c r="AS308" s="9">
        <v>2437</v>
      </c>
      <c r="AT308" s="12" t="s">
        <v>2306</v>
      </c>
      <c r="AU308" s="9">
        <v>13560</v>
      </c>
      <c r="AV308" s="12" t="s">
        <v>2306</v>
      </c>
      <c r="AW308" s="12" t="s">
        <v>2306</v>
      </c>
      <c r="AX308" s="12" t="s">
        <v>2306</v>
      </c>
      <c r="AY308" s="12" t="s">
        <v>2306</v>
      </c>
      <c r="AZ308" s="12" t="s">
        <v>2306</v>
      </c>
      <c r="BA308" s="12" t="s">
        <v>2306</v>
      </c>
      <c r="BB308" s="12" t="s">
        <v>2306</v>
      </c>
      <c r="BC308" s="12" t="s">
        <v>2306</v>
      </c>
      <c r="BD308" s="12" t="s">
        <v>2306</v>
      </c>
      <c r="BE308" s="12" t="s">
        <v>2306</v>
      </c>
      <c r="BF308" s="12" t="s">
        <v>2306</v>
      </c>
      <c r="BG308" s="12" t="s">
        <v>2306</v>
      </c>
      <c r="BH308" s="12" t="s">
        <v>2306</v>
      </c>
      <c r="BI308" s="12" t="s">
        <v>2306</v>
      </c>
      <c r="BJ308" s="12" t="s">
        <v>2306</v>
      </c>
      <c r="BK308" s="12" t="s">
        <v>2306</v>
      </c>
      <c r="BL308" s="12" t="s">
        <v>2306</v>
      </c>
      <c r="BM308" s="12" t="s">
        <v>2306</v>
      </c>
      <c r="BN308" s="12" t="s">
        <v>2306</v>
      </c>
      <c r="BO308" s="12" t="s">
        <v>2306</v>
      </c>
      <c r="BP308" s="12" t="s">
        <v>2306</v>
      </c>
      <c r="BQ308" s="12" t="s">
        <v>2306</v>
      </c>
      <c r="BR308" s="12" t="s">
        <v>2306</v>
      </c>
      <c r="BS308" s="12" t="s">
        <v>2306</v>
      </c>
      <c r="BT308" s="12" t="s">
        <v>2306</v>
      </c>
      <c r="BU308" s="12" t="s">
        <v>2306</v>
      </c>
      <c r="BV308" s="12" t="s">
        <v>2306</v>
      </c>
      <c r="BW308" s="12" t="s">
        <v>2306</v>
      </c>
      <c r="BX308" s="12" t="s">
        <v>2306</v>
      </c>
      <c r="BY308" s="12" t="s">
        <v>2306</v>
      </c>
      <c r="BZ308" s="12" t="s">
        <v>2306</v>
      </c>
      <c r="CA308" s="9">
        <v>1244643.36</v>
      </c>
      <c r="CB308" s="12" t="s">
        <v>2306</v>
      </c>
      <c r="CC308" s="9">
        <v>1244643.36</v>
      </c>
      <c r="CD308" s="12" t="s">
        <v>2306</v>
      </c>
      <c r="CE308" s="12" t="s">
        <v>2306</v>
      </c>
      <c r="CF308" s="12" t="s">
        <v>2306</v>
      </c>
      <c r="CG308" s="12" t="s">
        <v>2306</v>
      </c>
      <c r="CH308" s="12" t="s">
        <v>2306</v>
      </c>
      <c r="CI308" s="12" t="s">
        <v>2306</v>
      </c>
      <c r="CJ308" s="12" t="s">
        <v>2306</v>
      </c>
      <c r="CK308" s="12" t="s">
        <v>2306</v>
      </c>
      <c r="CL308" s="12" t="s">
        <v>2306</v>
      </c>
      <c r="CM308" s="12" t="s">
        <v>2306</v>
      </c>
      <c r="CN308" s="12" t="s">
        <v>2306</v>
      </c>
      <c r="CO308" s="12" t="s">
        <v>2306</v>
      </c>
      <c r="CP308" s="12" t="s">
        <v>2306</v>
      </c>
      <c r="CQ308" s="12" t="s">
        <v>2306</v>
      </c>
      <c r="CR308" s="12" t="s">
        <v>2306</v>
      </c>
      <c r="CS308" s="12" t="s">
        <v>2306</v>
      </c>
      <c r="CT308" s="12" t="s">
        <v>2306</v>
      </c>
      <c r="CU308" s="12" t="s">
        <v>2306</v>
      </c>
      <c r="CV308" s="12" t="s">
        <v>2306</v>
      </c>
      <c r="CW308" s="12" t="s">
        <v>2306</v>
      </c>
      <c r="CX308" s="12" t="s">
        <v>2306</v>
      </c>
      <c r="CY308" s="12" t="s">
        <v>2306</v>
      </c>
      <c r="CZ308" s="12" t="s">
        <v>2306</v>
      </c>
      <c r="DA308" s="12" t="s">
        <v>2306</v>
      </c>
      <c r="DB308" s="12" t="s">
        <v>2306</v>
      </c>
      <c r="DC308" s="12" t="s">
        <v>2306</v>
      </c>
      <c r="DD308" s="12" t="s">
        <v>2306</v>
      </c>
      <c r="DE308" s="12" t="s">
        <v>2306</v>
      </c>
      <c r="DF308" s="12" t="s">
        <v>2306</v>
      </c>
      <c r="DG308" s="12" t="s">
        <v>2306</v>
      </c>
      <c r="DH308" s="12" t="s">
        <v>2306</v>
      </c>
      <c r="DI308" s="12" t="s">
        <v>2306</v>
      </c>
      <c r="DJ308" s="17" t="s">
        <v>2306</v>
      </c>
    </row>
    <row r="309" s="1" customFormat="1" ht="15.4" customHeight="1" spans="1:114">
      <c r="A309" s="10" t="s">
        <v>3318</v>
      </c>
      <c r="B309" s="11"/>
      <c r="C309" s="11"/>
      <c r="D309" s="11" t="s">
        <v>3319</v>
      </c>
      <c r="E309" s="9">
        <v>214659060.05</v>
      </c>
      <c r="F309" s="12" t="s">
        <v>2306</v>
      </c>
      <c r="G309" s="12" t="s">
        <v>2306</v>
      </c>
      <c r="H309" s="12" t="s">
        <v>2306</v>
      </c>
      <c r="I309" s="12" t="s">
        <v>2306</v>
      </c>
      <c r="J309" s="12" t="s">
        <v>2306</v>
      </c>
      <c r="K309" s="12" t="s">
        <v>2306</v>
      </c>
      <c r="L309" s="12" t="s">
        <v>2306</v>
      </c>
      <c r="M309" s="12" t="s">
        <v>2306</v>
      </c>
      <c r="N309" s="12" t="s">
        <v>2306</v>
      </c>
      <c r="O309" s="12" t="s">
        <v>2306</v>
      </c>
      <c r="P309" s="12" t="s">
        <v>2306</v>
      </c>
      <c r="Q309" s="12" t="s">
        <v>2306</v>
      </c>
      <c r="R309" s="12" t="s">
        <v>2306</v>
      </c>
      <c r="S309" s="12" t="s">
        <v>2306</v>
      </c>
      <c r="T309" s="9">
        <v>26188210.92</v>
      </c>
      <c r="U309" s="12" t="s">
        <v>2306</v>
      </c>
      <c r="V309" s="12" t="s">
        <v>2306</v>
      </c>
      <c r="W309" s="12" t="s">
        <v>2306</v>
      </c>
      <c r="X309" s="12" t="s">
        <v>2306</v>
      </c>
      <c r="Y309" s="12" t="s">
        <v>2306</v>
      </c>
      <c r="Z309" s="9">
        <v>3927710.19</v>
      </c>
      <c r="AA309" s="12" t="s">
        <v>2306</v>
      </c>
      <c r="AB309" s="12" t="s">
        <v>2306</v>
      </c>
      <c r="AC309" s="12" t="s">
        <v>2306</v>
      </c>
      <c r="AD309" s="12" t="s">
        <v>2306</v>
      </c>
      <c r="AE309" s="12" t="s">
        <v>2306</v>
      </c>
      <c r="AF309" s="9">
        <v>16950490.73</v>
      </c>
      <c r="AG309" s="9">
        <v>650010</v>
      </c>
      <c r="AH309" s="12" t="s">
        <v>2306</v>
      </c>
      <c r="AI309" s="12" t="s">
        <v>2306</v>
      </c>
      <c r="AJ309" s="12" t="s">
        <v>2306</v>
      </c>
      <c r="AK309" s="12" t="s">
        <v>2306</v>
      </c>
      <c r="AL309" s="12" t="s">
        <v>2306</v>
      </c>
      <c r="AM309" s="12" t="s">
        <v>2306</v>
      </c>
      <c r="AN309" s="12" t="s">
        <v>2306</v>
      </c>
      <c r="AO309" s="9">
        <v>4660000</v>
      </c>
      <c r="AP309" s="12" t="s">
        <v>2306</v>
      </c>
      <c r="AQ309" s="12" t="s">
        <v>2306</v>
      </c>
      <c r="AR309" s="12" t="s">
        <v>2306</v>
      </c>
      <c r="AS309" s="12" t="s">
        <v>2306</v>
      </c>
      <c r="AT309" s="12" t="s">
        <v>2306</v>
      </c>
      <c r="AU309" s="12" t="s">
        <v>2306</v>
      </c>
      <c r="AV309" s="12" t="s">
        <v>2306</v>
      </c>
      <c r="AW309" s="12" t="s">
        <v>2306</v>
      </c>
      <c r="AX309" s="12" t="s">
        <v>2306</v>
      </c>
      <c r="AY309" s="12" t="s">
        <v>2306</v>
      </c>
      <c r="AZ309" s="12" t="s">
        <v>2306</v>
      </c>
      <c r="BA309" s="12" t="s">
        <v>2306</v>
      </c>
      <c r="BB309" s="12" t="s">
        <v>2306</v>
      </c>
      <c r="BC309" s="12" t="s">
        <v>2306</v>
      </c>
      <c r="BD309" s="12" t="s">
        <v>2306</v>
      </c>
      <c r="BE309" s="12" t="s">
        <v>2306</v>
      </c>
      <c r="BF309" s="12" t="s">
        <v>2306</v>
      </c>
      <c r="BG309" s="12" t="s">
        <v>2306</v>
      </c>
      <c r="BH309" s="12" t="s">
        <v>2306</v>
      </c>
      <c r="BI309" s="12" t="s">
        <v>2306</v>
      </c>
      <c r="BJ309" s="12" t="s">
        <v>2306</v>
      </c>
      <c r="BK309" s="12" t="s">
        <v>2306</v>
      </c>
      <c r="BL309" s="12" t="s">
        <v>2306</v>
      </c>
      <c r="BM309" s="12" t="s">
        <v>2306</v>
      </c>
      <c r="BN309" s="9">
        <v>31990000</v>
      </c>
      <c r="BO309" s="12" t="s">
        <v>2306</v>
      </c>
      <c r="BP309" s="12" t="s">
        <v>2306</v>
      </c>
      <c r="BQ309" s="12" t="s">
        <v>2306</v>
      </c>
      <c r="BR309" s="9">
        <v>31990000</v>
      </c>
      <c r="BS309" s="12" t="s">
        <v>2306</v>
      </c>
      <c r="BT309" s="12" t="s">
        <v>2306</v>
      </c>
      <c r="BU309" s="12" t="s">
        <v>2306</v>
      </c>
      <c r="BV309" s="12" t="s">
        <v>2306</v>
      </c>
      <c r="BW309" s="12" t="s">
        <v>2306</v>
      </c>
      <c r="BX309" s="12" t="s">
        <v>2306</v>
      </c>
      <c r="BY309" s="12" t="s">
        <v>2306</v>
      </c>
      <c r="BZ309" s="12" t="s">
        <v>2306</v>
      </c>
      <c r="CA309" s="9">
        <v>156480849.13</v>
      </c>
      <c r="CB309" s="12" t="s">
        <v>2306</v>
      </c>
      <c r="CC309" s="12" t="s">
        <v>2306</v>
      </c>
      <c r="CD309" s="12" t="s">
        <v>2306</v>
      </c>
      <c r="CE309" s="9">
        <v>142156709.13</v>
      </c>
      <c r="CF309" s="12" t="s">
        <v>2306</v>
      </c>
      <c r="CG309" s="12" t="s">
        <v>2306</v>
      </c>
      <c r="CH309" s="12" t="s">
        <v>2306</v>
      </c>
      <c r="CI309" s="9">
        <v>10870000</v>
      </c>
      <c r="CJ309" s="12" t="s">
        <v>2306</v>
      </c>
      <c r="CK309" s="12" t="s">
        <v>2306</v>
      </c>
      <c r="CL309" s="9">
        <v>1672400</v>
      </c>
      <c r="CM309" s="12" t="s">
        <v>2306</v>
      </c>
      <c r="CN309" s="12" t="s">
        <v>2306</v>
      </c>
      <c r="CO309" s="12" t="s">
        <v>2306</v>
      </c>
      <c r="CP309" s="12" t="s">
        <v>2306</v>
      </c>
      <c r="CQ309" s="9">
        <v>1781740</v>
      </c>
      <c r="CR309" s="12" t="s">
        <v>2306</v>
      </c>
      <c r="CS309" s="12" t="s">
        <v>2306</v>
      </c>
      <c r="CT309" s="12" t="s">
        <v>2306</v>
      </c>
      <c r="CU309" s="12" t="s">
        <v>2306</v>
      </c>
      <c r="CV309" s="12" t="s">
        <v>2306</v>
      </c>
      <c r="CW309" s="12" t="s">
        <v>2306</v>
      </c>
      <c r="CX309" s="12" t="s">
        <v>2306</v>
      </c>
      <c r="CY309" s="12" t="s">
        <v>2306</v>
      </c>
      <c r="CZ309" s="12" t="s">
        <v>2306</v>
      </c>
      <c r="DA309" s="12" t="s">
        <v>2306</v>
      </c>
      <c r="DB309" s="12" t="s">
        <v>2306</v>
      </c>
      <c r="DC309" s="12" t="s">
        <v>2306</v>
      </c>
      <c r="DD309" s="12" t="s">
        <v>2306</v>
      </c>
      <c r="DE309" s="12" t="s">
        <v>2306</v>
      </c>
      <c r="DF309" s="12" t="s">
        <v>2306</v>
      </c>
      <c r="DG309" s="12" t="s">
        <v>2306</v>
      </c>
      <c r="DH309" s="12" t="s">
        <v>2306</v>
      </c>
      <c r="DI309" s="12" t="s">
        <v>2306</v>
      </c>
      <c r="DJ309" s="17" t="s">
        <v>2306</v>
      </c>
    </row>
    <row r="310" s="1" customFormat="1" ht="15.4" customHeight="1" spans="1:114">
      <c r="A310" s="10" t="s">
        <v>3320</v>
      </c>
      <c r="B310" s="11"/>
      <c r="C310" s="11"/>
      <c r="D310" s="11" t="s">
        <v>3321</v>
      </c>
      <c r="E310" s="9">
        <v>202131349.86</v>
      </c>
      <c r="F310" s="12" t="s">
        <v>2306</v>
      </c>
      <c r="G310" s="12" t="s">
        <v>2306</v>
      </c>
      <c r="H310" s="12" t="s">
        <v>2306</v>
      </c>
      <c r="I310" s="12" t="s">
        <v>2306</v>
      </c>
      <c r="J310" s="12" t="s">
        <v>2306</v>
      </c>
      <c r="K310" s="12" t="s">
        <v>2306</v>
      </c>
      <c r="L310" s="12" t="s">
        <v>2306</v>
      </c>
      <c r="M310" s="12" t="s">
        <v>2306</v>
      </c>
      <c r="N310" s="12" t="s">
        <v>2306</v>
      </c>
      <c r="O310" s="12" t="s">
        <v>2306</v>
      </c>
      <c r="P310" s="12" t="s">
        <v>2306</v>
      </c>
      <c r="Q310" s="12" t="s">
        <v>2306</v>
      </c>
      <c r="R310" s="12" t="s">
        <v>2306</v>
      </c>
      <c r="S310" s="12" t="s">
        <v>2306</v>
      </c>
      <c r="T310" s="9">
        <v>20740500.73</v>
      </c>
      <c r="U310" s="12" t="s">
        <v>2306</v>
      </c>
      <c r="V310" s="12" t="s">
        <v>2306</v>
      </c>
      <c r="W310" s="12" t="s">
        <v>2306</v>
      </c>
      <c r="X310" s="12" t="s">
        <v>2306</v>
      </c>
      <c r="Y310" s="12" t="s">
        <v>2306</v>
      </c>
      <c r="Z310" s="12" t="s">
        <v>2306</v>
      </c>
      <c r="AA310" s="12" t="s">
        <v>2306</v>
      </c>
      <c r="AB310" s="12" t="s">
        <v>2306</v>
      </c>
      <c r="AC310" s="12" t="s">
        <v>2306</v>
      </c>
      <c r="AD310" s="12" t="s">
        <v>2306</v>
      </c>
      <c r="AE310" s="12" t="s">
        <v>2306</v>
      </c>
      <c r="AF310" s="9">
        <v>15950490.73</v>
      </c>
      <c r="AG310" s="9">
        <v>130010</v>
      </c>
      <c r="AH310" s="12" t="s">
        <v>2306</v>
      </c>
      <c r="AI310" s="12" t="s">
        <v>2306</v>
      </c>
      <c r="AJ310" s="12" t="s">
        <v>2306</v>
      </c>
      <c r="AK310" s="12" t="s">
        <v>2306</v>
      </c>
      <c r="AL310" s="12" t="s">
        <v>2306</v>
      </c>
      <c r="AM310" s="12" t="s">
        <v>2306</v>
      </c>
      <c r="AN310" s="12" t="s">
        <v>2306</v>
      </c>
      <c r="AO310" s="9">
        <v>4660000</v>
      </c>
      <c r="AP310" s="12" t="s">
        <v>2306</v>
      </c>
      <c r="AQ310" s="12" t="s">
        <v>2306</v>
      </c>
      <c r="AR310" s="12" t="s">
        <v>2306</v>
      </c>
      <c r="AS310" s="12" t="s">
        <v>2306</v>
      </c>
      <c r="AT310" s="12" t="s">
        <v>2306</v>
      </c>
      <c r="AU310" s="12" t="s">
        <v>2306</v>
      </c>
      <c r="AV310" s="12" t="s">
        <v>2306</v>
      </c>
      <c r="AW310" s="12" t="s">
        <v>2306</v>
      </c>
      <c r="AX310" s="12" t="s">
        <v>2306</v>
      </c>
      <c r="AY310" s="12" t="s">
        <v>2306</v>
      </c>
      <c r="AZ310" s="12" t="s">
        <v>2306</v>
      </c>
      <c r="BA310" s="12" t="s">
        <v>2306</v>
      </c>
      <c r="BB310" s="12" t="s">
        <v>2306</v>
      </c>
      <c r="BC310" s="12" t="s">
        <v>2306</v>
      </c>
      <c r="BD310" s="12" t="s">
        <v>2306</v>
      </c>
      <c r="BE310" s="12" t="s">
        <v>2306</v>
      </c>
      <c r="BF310" s="12" t="s">
        <v>2306</v>
      </c>
      <c r="BG310" s="12" t="s">
        <v>2306</v>
      </c>
      <c r="BH310" s="12" t="s">
        <v>2306</v>
      </c>
      <c r="BI310" s="12" t="s">
        <v>2306</v>
      </c>
      <c r="BJ310" s="12" t="s">
        <v>2306</v>
      </c>
      <c r="BK310" s="12" t="s">
        <v>2306</v>
      </c>
      <c r="BL310" s="12" t="s">
        <v>2306</v>
      </c>
      <c r="BM310" s="12" t="s">
        <v>2306</v>
      </c>
      <c r="BN310" s="9">
        <v>24910000</v>
      </c>
      <c r="BO310" s="12" t="s">
        <v>2306</v>
      </c>
      <c r="BP310" s="12" t="s">
        <v>2306</v>
      </c>
      <c r="BQ310" s="12" t="s">
        <v>2306</v>
      </c>
      <c r="BR310" s="9">
        <v>24910000</v>
      </c>
      <c r="BS310" s="12" t="s">
        <v>2306</v>
      </c>
      <c r="BT310" s="12" t="s">
        <v>2306</v>
      </c>
      <c r="BU310" s="12" t="s">
        <v>2306</v>
      </c>
      <c r="BV310" s="12" t="s">
        <v>2306</v>
      </c>
      <c r="BW310" s="12" t="s">
        <v>2306</v>
      </c>
      <c r="BX310" s="12" t="s">
        <v>2306</v>
      </c>
      <c r="BY310" s="12" t="s">
        <v>2306</v>
      </c>
      <c r="BZ310" s="12" t="s">
        <v>2306</v>
      </c>
      <c r="CA310" s="9">
        <v>156480849.13</v>
      </c>
      <c r="CB310" s="12" t="s">
        <v>2306</v>
      </c>
      <c r="CC310" s="12" t="s">
        <v>2306</v>
      </c>
      <c r="CD310" s="12" t="s">
        <v>2306</v>
      </c>
      <c r="CE310" s="9">
        <v>142156709.13</v>
      </c>
      <c r="CF310" s="12" t="s">
        <v>2306</v>
      </c>
      <c r="CG310" s="12" t="s">
        <v>2306</v>
      </c>
      <c r="CH310" s="12" t="s">
        <v>2306</v>
      </c>
      <c r="CI310" s="9">
        <v>10870000</v>
      </c>
      <c r="CJ310" s="12" t="s">
        <v>2306</v>
      </c>
      <c r="CK310" s="12" t="s">
        <v>2306</v>
      </c>
      <c r="CL310" s="9">
        <v>1672400</v>
      </c>
      <c r="CM310" s="12" t="s">
        <v>2306</v>
      </c>
      <c r="CN310" s="12" t="s">
        <v>2306</v>
      </c>
      <c r="CO310" s="12" t="s">
        <v>2306</v>
      </c>
      <c r="CP310" s="12" t="s">
        <v>2306</v>
      </c>
      <c r="CQ310" s="9">
        <v>1781740</v>
      </c>
      <c r="CR310" s="12" t="s">
        <v>2306</v>
      </c>
      <c r="CS310" s="12" t="s">
        <v>2306</v>
      </c>
      <c r="CT310" s="12" t="s">
        <v>2306</v>
      </c>
      <c r="CU310" s="12" t="s">
        <v>2306</v>
      </c>
      <c r="CV310" s="12" t="s">
        <v>2306</v>
      </c>
      <c r="CW310" s="12" t="s">
        <v>2306</v>
      </c>
      <c r="CX310" s="12" t="s">
        <v>2306</v>
      </c>
      <c r="CY310" s="12" t="s">
        <v>2306</v>
      </c>
      <c r="CZ310" s="12" t="s">
        <v>2306</v>
      </c>
      <c r="DA310" s="12" t="s">
        <v>2306</v>
      </c>
      <c r="DB310" s="12" t="s">
        <v>2306</v>
      </c>
      <c r="DC310" s="12" t="s">
        <v>2306</v>
      </c>
      <c r="DD310" s="12" t="s">
        <v>2306</v>
      </c>
      <c r="DE310" s="12" t="s">
        <v>2306</v>
      </c>
      <c r="DF310" s="12" t="s">
        <v>2306</v>
      </c>
      <c r="DG310" s="12" t="s">
        <v>2306</v>
      </c>
      <c r="DH310" s="12" t="s">
        <v>2306</v>
      </c>
      <c r="DI310" s="12" t="s">
        <v>2306</v>
      </c>
      <c r="DJ310" s="17" t="s">
        <v>2306</v>
      </c>
    </row>
    <row r="311" s="1" customFormat="1" ht="15.4" customHeight="1" spans="1:114">
      <c r="A311" s="10" t="s">
        <v>3322</v>
      </c>
      <c r="B311" s="11"/>
      <c r="C311" s="11"/>
      <c r="D311" s="11" t="s">
        <v>3323</v>
      </c>
      <c r="E311" s="9">
        <v>12527710.19</v>
      </c>
      <c r="F311" s="12" t="s">
        <v>2306</v>
      </c>
      <c r="G311" s="12" t="s">
        <v>2306</v>
      </c>
      <c r="H311" s="12" t="s">
        <v>2306</v>
      </c>
      <c r="I311" s="12" t="s">
        <v>2306</v>
      </c>
      <c r="J311" s="12" t="s">
        <v>2306</v>
      </c>
      <c r="K311" s="12" t="s">
        <v>2306</v>
      </c>
      <c r="L311" s="12" t="s">
        <v>2306</v>
      </c>
      <c r="M311" s="12" t="s">
        <v>2306</v>
      </c>
      <c r="N311" s="12" t="s">
        <v>2306</v>
      </c>
      <c r="O311" s="12" t="s">
        <v>2306</v>
      </c>
      <c r="P311" s="12" t="s">
        <v>2306</v>
      </c>
      <c r="Q311" s="12" t="s">
        <v>2306</v>
      </c>
      <c r="R311" s="12" t="s">
        <v>2306</v>
      </c>
      <c r="S311" s="12" t="s">
        <v>2306</v>
      </c>
      <c r="T311" s="9">
        <v>5447710.19</v>
      </c>
      <c r="U311" s="12" t="s">
        <v>2306</v>
      </c>
      <c r="V311" s="12" t="s">
        <v>2306</v>
      </c>
      <c r="W311" s="12" t="s">
        <v>2306</v>
      </c>
      <c r="X311" s="12" t="s">
        <v>2306</v>
      </c>
      <c r="Y311" s="12" t="s">
        <v>2306</v>
      </c>
      <c r="Z311" s="9">
        <v>3927710.19</v>
      </c>
      <c r="AA311" s="12" t="s">
        <v>2306</v>
      </c>
      <c r="AB311" s="12" t="s">
        <v>2306</v>
      </c>
      <c r="AC311" s="12" t="s">
        <v>2306</v>
      </c>
      <c r="AD311" s="12" t="s">
        <v>2306</v>
      </c>
      <c r="AE311" s="12" t="s">
        <v>2306</v>
      </c>
      <c r="AF311" s="9">
        <v>1000000</v>
      </c>
      <c r="AG311" s="9">
        <v>520000</v>
      </c>
      <c r="AH311" s="12" t="s">
        <v>2306</v>
      </c>
      <c r="AI311" s="12" t="s">
        <v>2306</v>
      </c>
      <c r="AJ311" s="12" t="s">
        <v>2306</v>
      </c>
      <c r="AK311" s="12" t="s">
        <v>2306</v>
      </c>
      <c r="AL311" s="12" t="s">
        <v>2306</v>
      </c>
      <c r="AM311" s="12" t="s">
        <v>2306</v>
      </c>
      <c r="AN311" s="12" t="s">
        <v>2306</v>
      </c>
      <c r="AO311" s="12" t="s">
        <v>2306</v>
      </c>
      <c r="AP311" s="12" t="s">
        <v>2306</v>
      </c>
      <c r="AQ311" s="12" t="s">
        <v>2306</v>
      </c>
      <c r="AR311" s="12" t="s">
        <v>2306</v>
      </c>
      <c r="AS311" s="12" t="s">
        <v>2306</v>
      </c>
      <c r="AT311" s="12" t="s">
        <v>2306</v>
      </c>
      <c r="AU311" s="12" t="s">
        <v>2306</v>
      </c>
      <c r="AV311" s="12" t="s">
        <v>2306</v>
      </c>
      <c r="AW311" s="12" t="s">
        <v>2306</v>
      </c>
      <c r="AX311" s="12" t="s">
        <v>2306</v>
      </c>
      <c r="AY311" s="12" t="s">
        <v>2306</v>
      </c>
      <c r="AZ311" s="12" t="s">
        <v>2306</v>
      </c>
      <c r="BA311" s="12" t="s">
        <v>2306</v>
      </c>
      <c r="BB311" s="12" t="s">
        <v>2306</v>
      </c>
      <c r="BC311" s="12" t="s">
        <v>2306</v>
      </c>
      <c r="BD311" s="12" t="s">
        <v>2306</v>
      </c>
      <c r="BE311" s="12" t="s">
        <v>2306</v>
      </c>
      <c r="BF311" s="12" t="s">
        <v>2306</v>
      </c>
      <c r="BG311" s="12" t="s">
        <v>2306</v>
      </c>
      <c r="BH311" s="12" t="s">
        <v>2306</v>
      </c>
      <c r="BI311" s="12" t="s">
        <v>2306</v>
      </c>
      <c r="BJ311" s="12" t="s">
        <v>2306</v>
      </c>
      <c r="BK311" s="12" t="s">
        <v>2306</v>
      </c>
      <c r="BL311" s="12" t="s">
        <v>2306</v>
      </c>
      <c r="BM311" s="12" t="s">
        <v>2306</v>
      </c>
      <c r="BN311" s="9">
        <v>7080000</v>
      </c>
      <c r="BO311" s="12" t="s">
        <v>2306</v>
      </c>
      <c r="BP311" s="12" t="s">
        <v>2306</v>
      </c>
      <c r="BQ311" s="12" t="s">
        <v>2306</v>
      </c>
      <c r="BR311" s="9">
        <v>7080000</v>
      </c>
      <c r="BS311" s="12" t="s">
        <v>2306</v>
      </c>
      <c r="BT311" s="12" t="s">
        <v>2306</v>
      </c>
      <c r="BU311" s="12" t="s">
        <v>2306</v>
      </c>
      <c r="BV311" s="12" t="s">
        <v>2306</v>
      </c>
      <c r="BW311" s="12" t="s">
        <v>2306</v>
      </c>
      <c r="BX311" s="12" t="s">
        <v>2306</v>
      </c>
      <c r="BY311" s="12" t="s">
        <v>2306</v>
      </c>
      <c r="BZ311" s="12" t="s">
        <v>2306</v>
      </c>
      <c r="CA311" s="12" t="s">
        <v>2306</v>
      </c>
      <c r="CB311" s="12" t="s">
        <v>2306</v>
      </c>
      <c r="CC311" s="12" t="s">
        <v>2306</v>
      </c>
      <c r="CD311" s="12" t="s">
        <v>2306</v>
      </c>
      <c r="CE311" s="12" t="s">
        <v>2306</v>
      </c>
      <c r="CF311" s="12" t="s">
        <v>2306</v>
      </c>
      <c r="CG311" s="12" t="s">
        <v>2306</v>
      </c>
      <c r="CH311" s="12" t="s">
        <v>2306</v>
      </c>
      <c r="CI311" s="12" t="s">
        <v>2306</v>
      </c>
      <c r="CJ311" s="12" t="s">
        <v>2306</v>
      </c>
      <c r="CK311" s="12" t="s">
        <v>2306</v>
      </c>
      <c r="CL311" s="12" t="s">
        <v>2306</v>
      </c>
      <c r="CM311" s="12" t="s">
        <v>2306</v>
      </c>
      <c r="CN311" s="12" t="s">
        <v>2306</v>
      </c>
      <c r="CO311" s="12" t="s">
        <v>2306</v>
      </c>
      <c r="CP311" s="12" t="s">
        <v>2306</v>
      </c>
      <c r="CQ311" s="12" t="s">
        <v>2306</v>
      </c>
      <c r="CR311" s="12" t="s">
        <v>2306</v>
      </c>
      <c r="CS311" s="12" t="s">
        <v>2306</v>
      </c>
      <c r="CT311" s="12" t="s">
        <v>2306</v>
      </c>
      <c r="CU311" s="12" t="s">
        <v>2306</v>
      </c>
      <c r="CV311" s="12" t="s">
        <v>2306</v>
      </c>
      <c r="CW311" s="12" t="s">
        <v>2306</v>
      </c>
      <c r="CX311" s="12" t="s">
        <v>2306</v>
      </c>
      <c r="CY311" s="12" t="s">
        <v>2306</v>
      </c>
      <c r="CZ311" s="12" t="s">
        <v>2306</v>
      </c>
      <c r="DA311" s="12" t="s">
        <v>2306</v>
      </c>
      <c r="DB311" s="12" t="s">
        <v>2306</v>
      </c>
      <c r="DC311" s="12" t="s">
        <v>2306</v>
      </c>
      <c r="DD311" s="12" t="s">
        <v>2306</v>
      </c>
      <c r="DE311" s="12" t="s">
        <v>2306</v>
      </c>
      <c r="DF311" s="12" t="s">
        <v>2306</v>
      </c>
      <c r="DG311" s="12" t="s">
        <v>2306</v>
      </c>
      <c r="DH311" s="12" t="s">
        <v>2306</v>
      </c>
      <c r="DI311" s="12" t="s">
        <v>2306</v>
      </c>
      <c r="DJ311" s="17" t="s">
        <v>2306</v>
      </c>
    </row>
    <row r="312" s="1" customFormat="1" ht="15.4" customHeight="1" spans="1:114">
      <c r="A312" s="10" t="s">
        <v>3324</v>
      </c>
      <c r="B312" s="11"/>
      <c r="C312" s="11"/>
      <c r="D312" s="11" t="s">
        <v>3325</v>
      </c>
      <c r="E312" s="9">
        <v>48191702.3</v>
      </c>
      <c r="F312" s="9">
        <v>34285949.56</v>
      </c>
      <c r="G312" s="9">
        <v>5775727.15</v>
      </c>
      <c r="H312" s="9">
        <v>581694</v>
      </c>
      <c r="I312" s="9">
        <v>325360</v>
      </c>
      <c r="J312" s="12" t="s">
        <v>2306</v>
      </c>
      <c r="K312" s="9">
        <v>100000</v>
      </c>
      <c r="L312" s="9">
        <v>871921.32</v>
      </c>
      <c r="M312" s="9">
        <v>426497.18</v>
      </c>
      <c r="N312" s="9">
        <v>505622.8</v>
      </c>
      <c r="O312" s="12" t="s">
        <v>2306</v>
      </c>
      <c r="P312" s="9">
        <v>84883.82</v>
      </c>
      <c r="Q312" s="9">
        <v>635660.88</v>
      </c>
      <c r="R312" s="12" t="s">
        <v>2306</v>
      </c>
      <c r="S312" s="9">
        <v>24978582.41</v>
      </c>
      <c r="T312" s="9">
        <v>12373592.32</v>
      </c>
      <c r="U312" s="9">
        <v>325722.52</v>
      </c>
      <c r="V312" s="12" t="s">
        <v>2306</v>
      </c>
      <c r="W312" s="9">
        <v>15000</v>
      </c>
      <c r="X312" s="12" t="s">
        <v>2306</v>
      </c>
      <c r="Y312" s="9">
        <v>4928</v>
      </c>
      <c r="Z312" s="9">
        <v>832899.33</v>
      </c>
      <c r="AA312" s="9">
        <v>18684</v>
      </c>
      <c r="AB312" s="12" t="s">
        <v>2306</v>
      </c>
      <c r="AC312" s="12" t="s">
        <v>2306</v>
      </c>
      <c r="AD312" s="9">
        <v>17759.57</v>
      </c>
      <c r="AE312" s="12" t="s">
        <v>2306</v>
      </c>
      <c r="AF312" s="9">
        <v>669738.57</v>
      </c>
      <c r="AG312" s="9">
        <v>50365</v>
      </c>
      <c r="AH312" s="9">
        <v>964</v>
      </c>
      <c r="AI312" s="12" t="s">
        <v>2306</v>
      </c>
      <c r="AJ312" s="12" t="s">
        <v>2306</v>
      </c>
      <c r="AK312" s="9">
        <v>2407862.5</v>
      </c>
      <c r="AL312" s="12" t="s">
        <v>2306</v>
      </c>
      <c r="AM312" s="9">
        <v>2025879.88</v>
      </c>
      <c r="AN312" s="9">
        <v>1660500</v>
      </c>
      <c r="AO312" s="9">
        <v>816186</v>
      </c>
      <c r="AP312" s="9">
        <v>123863.75</v>
      </c>
      <c r="AQ312" s="9">
        <v>555387.25</v>
      </c>
      <c r="AR312" s="12" t="s">
        <v>2306</v>
      </c>
      <c r="AS312" s="9">
        <v>1816215.75</v>
      </c>
      <c r="AT312" s="12" t="s">
        <v>2306</v>
      </c>
      <c r="AU312" s="9">
        <v>1031636.2</v>
      </c>
      <c r="AV312" s="9">
        <v>212365.42</v>
      </c>
      <c r="AW312" s="12" t="s">
        <v>2306</v>
      </c>
      <c r="AX312" s="12" t="s">
        <v>2306</v>
      </c>
      <c r="AY312" s="12" t="s">
        <v>2306</v>
      </c>
      <c r="AZ312" s="9">
        <v>146150</v>
      </c>
      <c r="BA312" s="9">
        <v>40497.42</v>
      </c>
      <c r="BB312" s="9">
        <v>10000</v>
      </c>
      <c r="BC312" s="12" t="s">
        <v>2306</v>
      </c>
      <c r="BD312" s="12" t="s">
        <v>2306</v>
      </c>
      <c r="BE312" s="12" t="s">
        <v>2306</v>
      </c>
      <c r="BF312" s="12" t="s">
        <v>2306</v>
      </c>
      <c r="BG312" s="12" t="s">
        <v>2306</v>
      </c>
      <c r="BH312" s="9">
        <v>15718</v>
      </c>
      <c r="BI312" s="12" t="s">
        <v>2306</v>
      </c>
      <c r="BJ312" s="12" t="s">
        <v>2306</v>
      </c>
      <c r="BK312" s="12" t="s">
        <v>2306</v>
      </c>
      <c r="BL312" s="12" t="s">
        <v>2306</v>
      </c>
      <c r="BM312" s="12" t="s">
        <v>2306</v>
      </c>
      <c r="BN312" s="12" t="s">
        <v>2306</v>
      </c>
      <c r="BO312" s="12" t="s">
        <v>2306</v>
      </c>
      <c r="BP312" s="12" t="s">
        <v>2306</v>
      </c>
      <c r="BQ312" s="12" t="s">
        <v>2306</v>
      </c>
      <c r="BR312" s="12" t="s">
        <v>2306</v>
      </c>
      <c r="BS312" s="12" t="s">
        <v>2306</v>
      </c>
      <c r="BT312" s="12" t="s">
        <v>2306</v>
      </c>
      <c r="BU312" s="12" t="s">
        <v>2306</v>
      </c>
      <c r="BV312" s="12" t="s">
        <v>2306</v>
      </c>
      <c r="BW312" s="12" t="s">
        <v>2306</v>
      </c>
      <c r="BX312" s="12" t="s">
        <v>2306</v>
      </c>
      <c r="BY312" s="12" t="s">
        <v>2306</v>
      </c>
      <c r="BZ312" s="12" t="s">
        <v>2306</v>
      </c>
      <c r="CA312" s="9">
        <v>1319795</v>
      </c>
      <c r="CB312" s="12" t="s">
        <v>2306</v>
      </c>
      <c r="CC312" s="9">
        <v>43696</v>
      </c>
      <c r="CD312" s="9">
        <v>240099</v>
      </c>
      <c r="CE312" s="12" t="s">
        <v>2306</v>
      </c>
      <c r="CF312" s="12" t="s">
        <v>2306</v>
      </c>
      <c r="CG312" s="12" t="s">
        <v>2306</v>
      </c>
      <c r="CH312" s="12" t="s">
        <v>2306</v>
      </c>
      <c r="CI312" s="12" t="s">
        <v>2306</v>
      </c>
      <c r="CJ312" s="12" t="s">
        <v>2306</v>
      </c>
      <c r="CK312" s="12" t="s">
        <v>2306</v>
      </c>
      <c r="CL312" s="12" t="s">
        <v>2306</v>
      </c>
      <c r="CM312" s="12" t="s">
        <v>2306</v>
      </c>
      <c r="CN312" s="9">
        <v>1036000</v>
      </c>
      <c r="CO312" s="12" t="s">
        <v>2306</v>
      </c>
      <c r="CP312" s="12" t="s">
        <v>2306</v>
      </c>
      <c r="CQ312" s="12" t="s">
        <v>2306</v>
      </c>
      <c r="CR312" s="12" t="s">
        <v>2306</v>
      </c>
      <c r="CS312" s="12" t="s">
        <v>2306</v>
      </c>
      <c r="CT312" s="12" t="s">
        <v>2306</v>
      </c>
      <c r="CU312" s="12" t="s">
        <v>2306</v>
      </c>
      <c r="CV312" s="12" t="s">
        <v>2306</v>
      </c>
      <c r="CW312" s="12" t="s">
        <v>2306</v>
      </c>
      <c r="CX312" s="12" t="s">
        <v>2306</v>
      </c>
      <c r="CY312" s="12" t="s">
        <v>2306</v>
      </c>
      <c r="CZ312" s="12" t="s">
        <v>2306</v>
      </c>
      <c r="DA312" s="12" t="s">
        <v>2306</v>
      </c>
      <c r="DB312" s="12" t="s">
        <v>2306</v>
      </c>
      <c r="DC312" s="12" t="s">
        <v>2306</v>
      </c>
      <c r="DD312" s="12" t="s">
        <v>2306</v>
      </c>
      <c r="DE312" s="12" t="s">
        <v>2306</v>
      </c>
      <c r="DF312" s="12" t="s">
        <v>2306</v>
      </c>
      <c r="DG312" s="12" t="s">
        <v>2306</v>
      </c>
      <c r="DH312" s="12" t="s">
        <v>2306</v>
      </c>
      <c r="DI312" s="12" t="s">
        <v>2306</v>
      </c>
      <c r="DJ312" s="17" t="s">
        <v>2306</v>
      </c>
    </row>
    <row r="313" s="1" customFormat="1" ht="15.4" customHeight="1" spans="1:114">
      <c r="A313" s="10" t="s">
        <v>3326</v>
      </c>
      <c r="B313" s="11"/>
      <c r="C313" s="11"/>
      <c r="D313" s="11" t="s">
        <v>3327</v>
      </c>
      <c r="E313" s="9">
        <v>48191702.3</v>
      </c>
      <c r="F313" s="9">
        <v>34285949.56</v>
      </c>
      <c r="G313" s="9">
        <v>5775727.15</v>
      </c>
      <c r="H313" s="9">
        <v>581694</v>
      </c>
      <c r="I313" s="9">
        <v>325360</v>
      </c>
      <c r="J313" s="12" t="s">
        <v>2306</v>
      </c>
      <c r="K313" s="9">
        <v>100000</v>
      </c>
      <c r="L313" s="9">
        <v>871921.32</v>
      </c>
      <c r="M313" s="9">
        <v>426497.18</v>
      </c>
      <c r="N313" s="9">
        <v>505622.8</v>
      </c>
      <c r="O313" s="12" t="s">
        <v>2306</v>
      </c>
      <c r="P313" s="9">
        <v>84883.82</v>
      </c>
      <c r="Q313" s="9">
        <v>635660.88</v>
      </c>
      <c r="R313" s="12" t="s">
        <v>2306</v>
      </c>
      <c r="S313" s="9">
        <v>24978582.41</v>
      </c>
      <c r="T313" s="9">
        <v>12373592.32</v>
      </c>
      <c r="U313" s="9">
        <v>325722.52</v>
      </c>
      <c r="V313" s="12" t="s">
        <v>2306</v>
      </c>
      <c r="W313" s="9">
        <v>15000</v>
      </c>
      <c r="X313" s="12" t="s">
        <v>2306</v>
      </c>
      <c r="Y313" s="9">
        <v>4928</v>
      </c>
      <c r="Z313" s="9">
        <v>832899.33</v>
      </c>
      <c r="AA313" s="9">
        <v>18684</v>
      </c>
      <c r="AB313" s="12" t="s">
        <v>2306</v>
      </c>
      <c r="AC313" s="12" t="s">
        <v>2306</v>
      </c>
      <c r="AD313" s="9">
        <v>17759.57</v>
      </c>
      <c r="AE313" s="12" t="s">
        <v>2306</v>
      </c>
      <c r="AF313" s="9">
        <v>669738.57</v>
      </c>
      <c r="AG313" s="9">
        <v>50365</v>
      </c>
      <c r="AH313" s="9">
        <v>964</v>
      </c>
      <c r="AI313" s="12" t="s">
        <v>2306</v>
      </c>
      <c r="AJ313" s="12" t="s">
        <v>2306</v>
      </c>
      <c r="AK313" s="9">
        <v>2407862.5</v>
      </c>
      <c r="AL313" s="12" t="s">
        <v>2306</v>
      </c>
      <c r="AM313" s="9">
        <v>2025879.88</v>
      </c>
      <c r="AN313" s="9">
        <v>1660500</v>
      </c>
      <c r="AO313" s="9">
        <v>816186</v>
      </c>
      <c r="AP313" s="9">
        <v>123863.75</v>
      </c>
      <c r="AQ313" s="9">
        <v>555387.25</v>
      </c>
      <c r="AR313" s="12" t="s">
        <v>2306</v>
      </c>
      <c r="AS313" s="9">
        <v>1816215.75</v>
      </c>
      <c r="AT313" s="12" t="s">
        <v>2306</v>
      </c>
      <c r="AU313" s="9">
        <v>1031636.2</v>
      </c>
      <c r="AV313" s="9">
        <v>212365.42</v>
      </c>
      <c r="AW313" s="12" t="s">
        <v>2306</v>
      </c>
      <c r="AX313" s="12" t="s">
        <v>2306</v>
      </c>
      <c r="AY313" s="12" t="s">
        <v>2306</v>
      </c>
      <c r="AZ313" s="9">
        <v>146150</v>
      </c>
      <c r="BA313" s="9">
        <v>40497.42</v>
      </c>
      <c r="BB313" s="9">
        <v>10000</v>
      </c>
      <c r="BC313" s="12" t="s">
        <v>2306</v>
      </c>
      <c r="BD313" s="12" t="s">
        <v>2306</v>
      </c>
      <c r="BE313" s="12" t="s">
        <v>2306</v>
      </c>
      <c r="BF313" s="12" t="s">
        <v>2306</v>
      </c>
      <c r="BG313" s="12" t="s">
        <v>2306</v>
      </c>
      <c r="BH313" s="9">
        <v>15718</v>
      </c>
      <c r="BI313" s="12" t="s">
        <v>2306</v>
      </c>
      <c r="BJ313" s="12" t="s">
        <v>2306</v>
      </c>
      <c r="BK313" s="12" t="s">
        <v>2306</v>
      </c>
      <c r="BL313" s="12" t="s">
        <v>2306</v>
      </c>
      <c r="BM313" s="12" t="s">
        <v>2306</v>
      </c>
      <c r="BN313" s="12" t="s">
        <v>2306</v>
      </c>
      <c r="BO313" s="12" t="s">
        <v>2306</v>
      </c>
      <c r="BP313" s="12" t="s">
        <v>2306</v>
      </c>
      <c r="BQ313" s="12" t="s">
        <v>2306</v>
      </c>
      <c r="BR313" s="12" t="s">
        <v>2306</v>
      </c>
      <c r="BS313" s="12" t="s">
        <v>2306</v>
      </c>
      <c r="BT313" s="12" t="s">
        <v>2306</v>
      </c>
      <c r="BU313" s="12" t="s">
        <v>2306</v>
      </c>
      <c r="BV313" s="12" t="s">
        <v>2306</v>
      </c>
      <c r="BW313" s="12" t="s">
        <v>2306</v>
      </c>
      <c r="BX313" s="12" t="s">
        <v>2306</v>
      </c>
      <c r="BY313" s="12" t="s">
        <v>2306</v>
      </c>
      <c r="BZ313" s="12" t="s">
        <v>2306</v>
      </c>
      <c r="CA313" s="9">
        <v>1319795</v>
      </c>
      <c r="CB313" s="12" t="s">
        <v>2306</v>
      </c>
      <c r="CC313" s="9">
        <v>43696</v>
      </c>
      <c r="CD313" s="9">
        <v>240099</v>
      </c>
      <c r="CE313" s="12" t="s">
        <v>2306</v>
      </c>
      <c r="CF313" s="12" t="s">
        <v>2306</v>
      </c>
      <c r="CG313" s="12" t="s">
        <v>2306</v>
      </c>
      <c r="CH313" s="12" t="s">
        <v>2306</v>
      </c>
      <c r="CI313" s="12" t="s">
        <v>2306</v>
      </c>
      <c r="CJ313" s="12" t="s">
        <v>2306</v>
      </c>
      <c r="CK313" s="12" t="s">
        <v>2306</v>
      </c>
      <c r="CL313" s="12" t="s">
        <v>2306</v>
      </c>
      <c r="CM313" s="12" t="s">
        <v>2306</v>
      </c>
      <c r="CN313" s="9">
        <v>1036000</v>
      </c>
      <c r="CO313" s="12" t="s">
        <v>2306</v>
      </c>
      <c r="CP313" s="12" t="s">
        <v>2306</v>
      </c>
      <c r="CQ313" s="12" t="s">
        <v>2306</v>
      </c>
      <c r="CR313" s="12" t="s">
        <v>2306</v>
      </c>
      <c r="CS313" s="12" t="s">
        <v>2306</v>
      </c>
      <c r="CT313" s="12" t="s">
        <v>2306</v>
      </c>
      <c r="CU313" s="12" t="s">
        <v>2306</v>
      </c>
      <c r="CV313" s="12" t="s">
        <v>2306</v>
      </c>
      <c r="CW313" s="12" t="s">
        <v>2306</v>
      </c>
      <c r="CX313" s="12" t="s">
        <v>2306</v>
      </c>
      <c r="CY313" s="12" t="s">
        <v>2306</v>
      </c>
      <c r="CZ313" s="12" t="s">
        <v>2306</v>
      </c>
      <c r="DA313" s="12" t="s">
        <v>2306</v>
      </c>
      <c r="DB313" s="12" t="s">
        <v>2306</v>
      </c>
      <c r="DC313" s="12" t="s">
        <v>2306</v>
      </c>
      <c r="DD313" s="12" t="s">
        <v>2306</v>
      </c>
      <c r="DE313" s="12" t="s">
        <v>2306</v>
      </c>
      <c r="DF313" s="12" t="s">
        <v>2306</v>
      </c>
      <c r="DG313" s="12" t="s">
        <v>2306</v>
      </c>
      <c r="DH313" s="12" t="s">
        <v>2306</v>
      </c>
      <c r="DI313" s="12" t="s">
        <v>2306</v>
      </c>
      <c r="DJ313" s="17" t="s">
        <v>2306</v>
      </c>
    </row>
    <row r="314" s="1" customFormat="1" ht="15.4" customHeight="1" spans="1:114">
      <c r="A314" s="10" t="s">
        <v>3328</v>
      </c>
      <c r="B314" s="11"/>
      <c r="C314" s="11"/>
      <c r="D314" s="11" t="s">
        <v>3329</v>
      </c>
      <c r="E314" s="9">
        <v>153767500</v>
      </c>
      <c r="F314" s="12" t="s">
        <v>2306</v>
      </c>
      <c r="G314" s="12" t="s">
        <v>2306</v>
      </c>
      <c r="H314" s="12" t="s">
        <v>2306</v>
      </c>
      <c r="I314" s="12" t="s">
        <v>2306</v>
      </c>
      <c r="J314" s="12" t="s">
        <v>2306</v>
      </c>
      <c r="K314" s="12" t="s">
        <v>2306</v>
      </c>
      <c r="L314" s="12" t="s">
        <v>2306</v>
      </c>
      <c r="M314" s="12" t="s">
        <v>2306</v>
      </c>
      <c r="N314" s="12" t="s">
        <v>2306</v>
      </c>
      <c r="O314" s="12" t="s">
        <v>2306</v>
      </c>
      <c r="P314" s="12" t="s">
        <v>2306</v>
      </c>
      <c r="Q314" s="12" t="s">
        <v>2306</v>
      </c>
      <c r="R314" s="12" t="s">
        <v>2306</v>
      </c>
      <c r="S314" s="12" t="s">
        <v>2306</v>
      </c>
      <c r="T314" s="9">
        <v>12767500</v>
      </c>
      <c r="U314" s="9">
        <v>2250000</v>
      </c>
      <c r="V314" s="9">
        <v>360000</v>
      </c>
      <c r="W314" s="12" t="s">
        <v>2306</v>
      </c>
      <c r="X314" s="12" t="s">
        <v>2306</v>
      </c>
      <c r="Y314" s="12" t="s">
        <v>2306</v>
      </c>
      <c r="Z314" s="9">
        <v>300000</v>
      </c>
      <c r="AA314" s="12" t="s">
        <v>2306</v>
      </c>
      <c r="AB314" s="12" t="s">
        <v>2306</v>
      </c>
      <c r="AC314" s="12" t="s">
        <v>2306</v>
      </c>
      <c r="AD314" s="12" t="s">
        <v>2306</v>
      </c>
      <c r="AE314" s="12" t="s">
        <v>2306</v>
      </c>
      <c r="AF314" s="9">
        <v>3220000</v>
      </c>
      <c r="AG314" s="12" t="s">
        <v>2306</v>
      </c>
      <c r="AH314" s="12" t="s">
        <v>2306</v>
      </c>
      <c r="AI314" s="12" t="s">
        <v>2306</v>
      </c>
      <c r="AJ314" s="9">
        <v>200000</v>
      </c>
      <c r="AK314" s="12" t="s">
        <v>2306</v>
      </c>
      <c r="AL314" s="12" t="s">
        <v>2306</v>
      </c>
      <c r="AM314" s="12" t="s">
        <v>2306</v>
      </c>
      <c r="AN314" s="9">
        <v>1220000</v>
      </c>
      <c r="AO314" s="9">
        <v>5217500</v>
      </c>
      <c r="AP314" s="12" t="s">
        <v>2306</v>
      </c>
      <c r="AQ314" s="12" t="s">
        <v>2306</v>
      </c>
      <c r="AR314" s="12" t="s">
        <v>2306</v>
      </c>
      <c r="AS314" s="12" t="s">
        <v>2306</v>
      </c>
      <c r="AT314" s="12" t="s">
        <v>2306</v>
      </c>
      <c r="AU314" s="12" t="s">
        <v>2306</v>
      </c>
      <c r="AV314" s="12" t="s">
        <v>2306</v>
      </c>
      <c r="AW314" s="12" t="s">
        <v>2306</v>
      </c>
      <c r="AX314" s="12" t="s">
        <v>2306</v>
      </c>
      <c r="AY314" s="12" t="s">
        <v>2306</v>
      </c>
      <c r="AZ314" s="12" t="s">
        <v>2306</v>
      </c>
      <c r="BA314" s="12" t="s">
        <v>2306</v>
      </c>
      <c r="BB314" s="12" t="s">
        <v>2306</v>
      </c>
      <c r="BC314" s="12" t="s">
        <v>2306</v>
      </c>
      <c r="BD314" s="12" t="s">
        <v>2306</v>
      </c>
      <c r="BE314" s="12" t="s">
        <v>2306</v>
      </c>
      <c r="BF314" s="12" t="s">
        <v>2306</v>
      </c>
      <c r="BG314" s="12" t="s">
        <v>2306</v>
      </c>
      <c r="BH314" s="12" t="s">
        <v>2306</v>
      </c>
      <c r="BI314" s="12" t="s">
        <v>2306</v>
      </c>
      <c r="BJ314" s="12" t="s">
        <v>2306</v>
      </c>
      <c r="BK314" s="12" t="s">
        <v>2306</v>
      </c>
      <c r="BL314" s="12" t="s">
        <v>2306</v>
      </c>
      <c r="BM314" s="12" t="s">
        <v>2306</v>
      </c>
      <c r="BN314" s="9">
        <v>1000000</v>
      </c>
      <c r="BO314" s="12" t="s">
        <v>2306</v>
      </c>
      <c r="BP314" s="12" t="s">
        <v>2306</v>
      </c>
      <c r="BQ314" s="12" t="s">
        <v>2306</v>
      </c>
      <c r="BR314" s="9">
        <v>1000000</v>
      </c>
      <c r="BS314" s="12" t="s">
        <v>2306</v>
      </c>
      <c r="BT314" s="12" t="s">
        <v>2306</v>
      </c>
      <c r="BU314" s="12" t="s">
        <v>2306</v>
      </c>
      <c r="BV314" s="12" t="s">
        <v>2306</v>
      </c>
      <c r="BW314" s="12" t="s">
        <v>2306</v>
      </c>
      <c r="BX314" s="12" t="s">
        <v>2306</v>
      </c>
      <c r="BY314" s="12" t="s">
        <v>2306</v>
      </c>
      <c r="BZ314" s="12" t="s">
        <v>2306</v>
      </c>
      <c r="CA314" s="9">
        <v>140000000</v>
      </c>
      <c r="CB314" s="12" t="s">
        <v>2306</v>
      </c>
      <c r="CC314" s="12" t="s">
        <v>2306</v>
      </c>
      <c r="CD314" s="12" t="s">
        <v>2306</v>
      </c>
      <c r="CE314" s="9">
        <v>140000000</v>
      </c>
      <c r="CF314" s="12" t="s">
        <v>2306</v>
      </c>
      <c r="CG314" s="12" t="s">
        <v>2306</v>
      </c>
      <c r="CH314" s="12" t="s">
        <v>2306</v>
      </c>
      <c r="CI314" s="12" t="s">
        <v>2306</v>
      </c>
      <c r="CJ314" s="12" t="s">
        <v>2306</v>
      </c>
      <c r="CK314" s="12" t="s">
        <v>2306</v>
      </c>
      <c r="CL314" s="12" t="s">
        <v>2306</v>
      </c>
      <c r="CM314" s="12" t="s">
        <v>2306</v>
      </c>
      <c r="CN314" s="12" t="s">
        <v>2306</v>
      </c>
      <c r="CO314" s="12" t="s">
        <v>2306</v>
      </c>
      <c r="CP314" s="12" t="s">
        <v>2306</v>
      </c>
      <c r="CQ314" s="12" t="s">
        <v>2306</v>
      </c>
      <c r="CR314" s="12" t="s">
        <v>2306</v>
      </c>
      <c r="CS314" s="12" t="s">
        <v>2306</v>
      </c>
      <c r="CT314" s="12" t="s">
        <v>2306</v>
      </c>
      <c r="CU314" s="12" t="s">
        <v>2306</v>
      </c>
      <c r="CV314" s="12" t="s">
        <v>2306</v>
      </c>
      <c r="CW314" s="12" t="s">
        <v>2306</v>
      </c>
      <c r="CX314" s="12" t="s">
        <v>2306</v>
      </c>
      <c r="CY314" s="12" t="s">
        <v>2306</v>
      </c>
      <c r="CZ314" s="12" t="s">
        <v>2306</v>
      </c>
      <c r="DA314" s="12" t="s">
        <v>2306</v>
      </c>
      <c r="DB314" s="12" t="s">
        <v>2306</v>
      </c>
      <c r="DC314" s="12" t="s">
        <v>2306</v>
      </c>
      <c r="DD314" s="12" t="s">
        <v>2306</v>
      </c>
      <c r="DE314" s="12" t="s">
        <v>2306</v>
      </c>
      <c r="DF314" s="12" t="s">
        <v>2306</v>
      </c>
      <c r="DG314" s="12" t="s">
        <v>2306</v>
      </c>
      <c r="DH314" s="12" t="s">
        <v>2306</v>
      </c>
      <c r="DI314" s="12" t="s">
        <v>2306</v>
      </c>
      <c r="DJ314" s="17" t="s">
        <v>2306</v>
      </c>
    </row>
    <row r="315" s="1" customFormat="1" ht="15.4" customHeight="1" spans="1:114">
      <c r="A315" s="10" t="s">
        <v>3330</v>
      </c>
      <c r="B315" s="11"/>
      <c r="C315" s="11"/>
      <c r="D315" s="11" t="s">
        <v>3331</v>
      </c>
      <c r="E315" s="9">
        <v>153767500</v>
      </c>
      <c r="F315" s="12" t="s">
        <v>2306</v>
      </c>
      <c r="G315" s="12" t="s">
        <v>2306</v>
      </c>
      <c r="H315" s="12" t="s">
        <v>2306</v>
      </c>
      <c r="I315" s="12" t="s">
        <v>2306</v>
      </c>
      <c r="J315" s="12" t="s">
        <v>2306</v>
      </c>
      <c r="K315" s="12" t="s">
        <v>2306</v>
      </c>
      <c r="L315" s="12" t="s">
        <v>2306</v>
      </c>
      <c r="M315" s="12" t="s">
        <v>2306</v>
      </c>
      <c r="N315" s="12" t="s">
        <v>2306</v>
      </c>
      <c r="O315" s="12" t="s">
        <v>2306</v>
      </c>
      <c r="P315" s="12" t="s">
        <v>2306</v>
      </c>
      <c r="Q315" s="12" t="s">
        <v>2306</v>
      </c>
      <c r="R315" s="12" t="s">
        <v>2306</v>
      </c>
      <c r="S315" s="12" t="s">
        <v>2306</v>
      </c>
      <c r="T315" s="9">
        <v>12767500</v>
      </c>
      <c r="U315" s="9">
        <v>2250000</v>
      </c>
      <c r="V315" s="9">
        <v>360000</v>
      </c>
      <c r="W315" s="12" t="s">
        <v>2306</v>
      </c>
      <c r="X315" s="12" t="s">
        <v>2306</v>
      </c>
      <c r="Y315" s="12" t="s">
        <v>2306</v>
      </c>
      <c r="Z315" s="9">
        <v>300000</v>
      </c>
      <c r="AA315" s="12" t="s">
        <v>2306</v>
      </c>
      <c r="AB315" s="12" t="s">
        <v>2306</v>
      </c>
      <c r="AC315" s="12" t="s">
        <v>2306</v>
      </c>
      <c r="AD315" s="12" t="s">
        <v>2306</v>
      </c>
      <c r="AE315" s="12" t="s">
        <v>2306</v>
      </c>
      <c r="AF315" s="9">
        <v>3220000</v>
      </c>
      <c r="AG315" s="12" t="s">
        <v>2306</v>
      </c>
      <c r="AH315" s="12" t="s">
        <v>2306</v>
      </c>
      <c r="AI315" s="12" t="s">
        <v>2306</v>
      </c>
      <c r="AJ315" s="9">
        <v>200000</v>
      </c>
      <c r="AK315" s="12" t="s">
        <v>2306</v>
      </c>
      <c r="AL315" s="12" t="s">
        <v>2306</v>
      </c>
      <c r="AM315" s="12" t="s">
        <v>2306</v>
      </c>
      <c r="AN315" s="9">
        <v>1220000</v>
      </c>
      <c r="AO315" s="9">
        <v>5217500</v>
      </c>
      <c r="AP315" s="12" t="s">
        <v>2306</v>
      </c>
      <c r="AQ315" s="12" t="s">
        <v>2306</v>
      </c>
      <c r="AR315" s="12" t="s">
        <v>2306</v>
      </c>
      <c r="AS315" s="12" t="s">
        <v>2306</v>
      </c>
      <c r="AT315" s="12" t="s">
        <v>2306</v>
      </c>
      <c r="AU315" s="12" t="s">
        <v>2306</v>
      </c>
      <c r="AV315" s="12" t="s">
        <v>2306</v>
      </c>
      <c r="AW315" s="12" t="s">
        <v>2306</v>
      </c>
      <c r="AX315" s="12" t="s">
        <v>2306</v>
      </c>
      <c r="AY315" s="12" t="s">
        <v>2306</v>
      </c>
      <c r="AZ315" s="12" t="s">
        <v>2306</v>
      </c>
      <c r="BA315" s="12" t="s">
        <v>2306</v>
      </c>
      <c r="BB315" s="12" t="s">
        <v>2306</v>
      </c>
      <c r="BC315" s="12" t="s">
        <v>2306</v>
      </c>
      <c r="BD315" s="12" t="s">
        <v>2306</v>
      </c>
      <c r="BE315" s="12" t="s">
        <v>2306</v>
      </c>
      <c r="BF315" s="12" t="s">
        <v>2306</v>
      </c>
      <c r="BG315" s="12" t="s">
        <v>2306</v>
      </c>
      <c r="BH315" s="12" t="s">
        <v>2306</v>
      </c>
      <c r="BI315" s="12" t="s">
        <v>2306</v>
      </c>
      <c r="BJ315" s="12" t="s">
        <v>2306</v>
      </c>
      <c r="BK315" s="12" t="s">
        <v>2306</v>
      </c>
      <c r="BL315" s="12" t="s">
        <v>2306</v>
      </c>
      <c r="BM315" s="12" t="s">
        <v>2306</v>
      </c>
      <c r="BN315" s="9">
        <v>1000000</v>
      </c>
      <c r="BO315" s="12" t="s">
        <v>2306</v>
      </c>
      <c r="BP315" s="12" t="s">
        <v>2306</v>
      </c>
      <c r="BQ315" s="12" t="s">
        <v>2306</v>
      </c>
      <c r="BR315" s="9">
        <v>1000000</v>
      </c>
      <c r="BS315" s="12" t="s">
        <v>2306</v>
      </c>
      <c r="BT315" s="12" t="s">
        <v>2306</v>
      </c>
      <c r="BU315" s="12" t="s">
        <v>2306</v>
      </c>
      <c r="BV315" s="12" t="s">
        <v>2306</v>
      </c>
      <c r="BW315" s="12" t="s">
        <v>2306</v>
      </c>
      <c r="BX315" s="12" t="s">
        <v>2306</v>
      </c>
      <c r="BY315" s="12" t="s">
        <v>2306</v>
      </c>
      <c r="BZ315" s="12" t="s">
        <v>2306</v>
      </c>
      <c r="CA315" s="9">
        <v>140000000</v>
      </c>
      <c r="CB315" s="12" t="s">
        <v>2306</v>
      </c>
      <c r="CC315" s="12" t="s">
        <v>2306</v>
      </c>
      <c r="CD315" s="12" t="s">
        <v>2306</v>
      </c>
      <c r="CE315" s="9">
        <v>140000000</v>
      </c>
      <c r="CF315" s="12" t="s">
        <v>2306</v>
      </c>
      <c r="CG315" s="12" t="s">
        <v>2306</v>
      </c>
      <c r="CH315" s="12" t="s">
        <v>2306</v>
      </c>
      <c r="CI315" s="12" t="s">
        <v>2306</v>
      </c>
      <c r="CJ315" s="12" t="s">
        <v>2306</v>
      </c>
      <c r="CK315" s="12" t="s">
        <v>2306</v>
      </c>
      <c r="CL315" s="12" t="s">
        <v>2306</v>
      </c>
      <c r="CM315" s="12" t="s">
        <v>2306</v>
      </c>
      <c r="CN315" s="12" t="s">
        <v>2306</v>
      </c>
      <c r="CO315" s="12" t="s">
        <v>2306</v>
      </c>
      <c r="CP315" s="12" t="s">
        <v>2306</v>
      </c>
      <c r="CQ315" s="12" t="s">
        <v>2306</v>
      </c>
      <c r="CR315" s="12" t="s">
        <v>2306</v>
      </c>
      <c r="CS315" s="12" t="s">
        <v>2306</v>
      </c>
      <c r="CT315" s="12" t="s">
        <v>2306</v>
      </c>
      <c r="CU315" s="12" t="s">
        <v>2306</v>
      </c>
      <c r="CV315" s="12" t="s">
        <v>2306</v>
      </c>
      <c r="CW315" s="12" t="s">
        <v>2306</v>
      </c>
      <c r="CX315" s="12" t="s">
        <v>2306</v>
      </c>
      <c r="CY315" s="12" t="s">
        <v>2306</v>
      </c>
      <c r="CZ315" s="12" t="s">
        <v>2306</v>
      </c>
      <c r="DA315" s="12" t="s">
        <v>2306</v>
      </c>
      <c r="DB315" s="12" t="s">
        <v>2306</v>
      </c>
      <c r="DC315" s="12" t="s">
        <v>2306</v>
      </c>
      <c r="DD315" s="12" t="s">
        <v>2306</v>
      </c>
      <c r="DE315" s="12" t="s">
        <v>2306</v>
      </c>
      <c r="DF315" s="12" t="s">
        <v>2306</v>
      </c>
      <c r="DG315" s="12" t="s">
        <v>2306</v>
      </c>
      <c r="DH315" s="12" t="s">
        <v>2306</v>
      </c>
      <c r="DI315" s="12" t="s">
        <v>2306</v>
      </c>
      <c r="DJ315" s="17" t="s">
        <v>2306</v>
      </c>
    </row>
    <row r="316" s="1" customFormat="1" ht="15.4" customHeight="1" spans="1:114">
      <c r="A316" s="10" t="s">
        <v>3332</v>
      </c>
      <c r="B316" s="11"/>
      <c r="C316" s="11"/>
      <c r="D316" s="11" t="s">
        <v>1310</v>
      </c>
      <c r="E316" s="9">
        <v>857128270.52</v>
      </c>
      <c r="F316" s="9">
        <v>123844022.44</v>
      </c>
      <c r="G316" s="9">
        <v>92691461.78</v>
      </c>
      <c r="H316" s="9">
        <v>5603249.86</v>
      </c>
      <c r="I316" s="9">
        <v>1578663.59</v>
      </c>
      <c r="J316" s="9">
        <v>40450</v>
      </c>
      <c r="K316" s="9">
        <v>2312768.78</v>
      </c>
      <c r="L316" s="9">
        <v>7680193.54</v>
      </c>
      <c r="M316" s="9">
        <v>2202652.91</v>
      </c>
      <c r="N316" s="9">
        <v>4292010.76</v>
      </c>
      <c r="O316" s="12" t="s">
        <v>2306</v>
      </c>
      <c r="P316" s="9">
        <v>1120427.99</v>
      </c>
      <c r="Q316" s="9">
        <v>6004332.55</v>
      </c>
      <c r="R316" s="12" t="s">
        <v>2306</v>
      </c>
      <c r="S316" s="9">
        <v>317810.68</v>
      </c>
      <c r="T316" s="9">
        <v>88501930.56</v>
      </c>
      <c r="U316" s="9">
        <v>30853645.84</v>
      </c>
      <c r="V316" s="9">
        <v>2372788.76</v>
      </c>
      <c r="W316" s="9">
        <v>50320</v>
      </c>
      <c r="X316" s="9">
        <v>9</v>
      </c>
      <c r="Y316" s="9">
        <v>18700571.32</v>
      </c>
      <c r="Z316" s="9">
        <v>1060330.91</v>
      </c>
      <c r="AA316" s="9">
        <v>86490.32</v>
      </c>
      <c r="AB316" s="9">
        <v>19832.8</v>
      </c>
      <c r="AC316" s="9">
        <v>55000</v>
      </c>
      <c r="AD316" s="9">
        <v>1842633.89</v>
      </c>
      <c r="AE316" s="12" t="s">
        <v>2306</v>
      </c>
      <c r="AF316" s="9">
        <v>9422650.2</v>
      </c>
      <c r="AG316" s="9">
        <v>1716560</v>
      </c>
      <c r="AH316" s="9">
        <v>203890</v>
      </c>
      <c r="AI316" s="9">
        <v>252370.33</v>
      </c>
      <c r="AJ316" s="9">
        <v>1555031.7</v>
      </c>
      <c r="AK316" s="9">
        <v>2245834.5</v>
      </c>
      <c r="AL316" s="12" t="s">
        <v>2306</v>
      </c>
      <c r="AM316" s="12" t="s">
        <v>2306</v>
      </c>
      <c r="AN316" s="9">
        <v>2491090.8</v>
      </c>
      <c r="AO316" s="9">
        <v>7283203.2</v>
      </c>
      <c r="AP316" s="9">
        <v>387848.6</v>
      </c>
      <c r="AQ316" s="9">
        <v>985973.02</v>
      </c>
      <c r="AR316" s="9">
        <v>1060655.03</v>
      </c>
      <c r="AS316" s="9">
        <v>665765.24</v>
      </c>
      <c r="AT316" s="9">
        <v>8152.58</v>
      </c>
      <c r="AU316" s="9">
        <v>5181282.52</v>
      </c>
      <c r="AV316" s="9">
        <v>245728511.13</v>
      </c>
      <c r="AW316" s="12" t="s">
        <v>2306</v>
      </c>
      <c r="AX316" s="9">
        <v>2153752</v>
      </c>
      <c r="AY316" s="12" t="s">
        <v>2306</v>
      </c>
      <c r="AZ316" s="9">
        <v>36357.13</v>
      </c>
      <c r="BA316" s="9">
        <v>26300715</v>
      </c>
      <c r="BB316" s="9">
        <v>201000</v>
      </c>
      <c r="BC316" s="12" t="s">
        <v>2306</v>
      </c>
      <c r="BD316" s="9">
        <v>3113300</v>
      </c>
      <c r="BE316" s="12" t="s">
        <v>2306</v>
      </c>
      <c r="BF316" s="9">
        <v>210889583</v>
      </c>
      <c r="BG316" s="12" t="s">
        <v>2306</v>
      </c>
      <c r="BH316" s="9">
        <v>3033804</v>
      </c>
      <c r="BI316" s="12" t="s">
        <v>2306</v>
      </c>
      <c r="BJ316" s="12" t="s">
        <v>2306</v>
      </c>
      <c r="BK316" s="12" t="s">
        <v>2306</v>
      </c>
      <c r="BL316" s="12" t="s">
        <v>2306</v>
      </c>
      <c r="BM316" s="12" t="s">
        <v>2306</v>
      </c>
      <c r="BN316" s="9">
        <v>114436363.76</v>
      </c>
      <c r="BO316" s="12" t="s">
        <v>2306</v>
      </c>
      <c r="BP316" s="12" t="s">
        <v>2306</v>
      </c>
      <c r="BQ316" s="12" t="s">
        <v>2306</v>
      </c>
      <c r="BR316" s="9">
        <v>114436363.76</v>
      </c>
      <c r="BS316" s="12" t="s">
        <v>2306</v>
      </c>
      <c r="BT316" s="12" t="s">
        <v>2306</v>
      </c>
      <c r="BU316" s="12" t="s">
        <v>2306</v>
      </c>
      <c r="BV316" s="12" t="s">
        <v>2306</v>
      </c>
      <c r="BW316" s="12" t="s">
        <v>2306</v>
      </c>
      <c r="BX316" s="12" t="s">
        <v>2306</v>
      </c>
      <c r="BY316" s="12" t="s">
        <v>2306</v>
      </c>
      <c r="BZ316" s="12" t="s">
        <v>2306</v>
      </c>
      <c r="CA316" s="9">
        <v>241286304.39</v>
      </c>
      <c r="CB316" s="12" t="s">
        <v>2306</v>
      </c>
      <c r="CC316" s="9">
        <v>303767</v>
      </c>
      <c r="CD316" s="9">
        <v>36340</v>
      </c>
      <c r="CE316" s="9">
        <v>240930078.11</v>
      </c>
      <c r="CF316" s="12" t="s">
        <v>2306</v>
      </c>
      <c r="CG316" s="9">
        <v>16119.28</v>
      </c>
      <c r="CH316" s="12" t="s">
        <v>2306</v>
      </c>
      <c r="CI316" s="12" t="s">
        <v>2306</v>
      </c>
      <c r="CJ316" s="12" t="s">
        <v>2306</v>
      </c>
      <c r="CK316" s="12" t="s">
        <v>2306</v>
      </c>
      <c r="CL316" s="12" t="s">
        <v>2306</v>
      </c>
      <c r="CM316" s="12" t="s">
        <v>2306</v>
      </c>
      <c r="CN316" s="12" t="s">
        <v>2306</v>
      </c>
      <c r="CO316" s="12" t="s">
        <v>2306</v>
      </c>
      <c r="CP316" s="12" t="s">
        <v>2306</v>
      </c>
      <c r="CQ316" s="12" t="s">
        <v>2306</v>
      </c>
      <c r="CR316" s="12" t="s">
        <v>2306</v>
      </c>
      <c r="CS316" s="12" t="s">
        <v>2306</v>
      </c>
      <c r="CT316" s="12" t="s">
        <v>2306</v>
      </c>
      <c r="CU316" s="9">
        <v>43331138.24</v>
      </c>
      <c r="CV316" s="12" t="s">
        <v>2306</v>
      </c>
      <c r="CW316" s="12" t="s">
        <v>2306</v>
      </c>
      <c r="CX316" s="9">
        <v>34748275.26</v>
      </c>
      <c r="CY316" s="9">
        <v>491790.98</v>
      </c>
      <c r="CZ316" s="9">
        <v>8091072</v>
      </c>
      <c r="DA316" s="12" t="s">
        <v>2306</v>
      </c>
      <c r="DB316" s="12" t="s">
        <v>2306</v>
      </c>
      <c r="DC316" s="12" t="s">
        <v>2306</v>
      </c>
      <c r="DD316" s="12" t="s">
        <v>2306</v>
      </c>
      <c r="DE316" s="12" t="s">
        <v>2306</v>
      </c>
      <c r="DF316" s="12" t="s">
        <v>2306</v>
      </c>
      <c r="DG316" s="12" t="s">
        <v>2306</v>
      </c>
      <c r="DH316" s="12" t="s">
        <v>2306</v>
      </c>
      <c r="DI316" s="12" t="s">
        <v>2306</v>
      </c>
      <c r="DJ316" s="17" t="s">
        <v>2306</v>
      </c>
    </row>
    <row r="317" s="1" customFormat="1" ht="15.4" customHeight="1" spans="1:114">
      <c r="A317" s="10" t="s">
        <v>3333</v>
      </c>
      <c r="B317" s="11"/>
      <c r="C317" s="11"/>
      <c r="D317" s="11" t="s">
        <v>3334</v>
      </c>
      <c r="E317" s="9">
        <v>418596269.71</v>
      </c>
      <c r="F317" s="9">
        <v>37411658.04</v>
      </c>
      <c r="G317" s="9">
        <v>24370804.81</v>
      </c>
      <c r="H317" s="9">
        <v>2165063.44</v>
      </c>
      <c r="I317" s="9">
        <v>425964.06</v>
      </c>
      <c r="J317" s="12" t="s">
        <v>2306</v>
      </c>
      <c r="K317" s="9">
        <v>1064826.8</v>
      </c>
      <c r="L317" s="9">
        <v>3533743.33</v>
      </c>
      <c r="M317" s="9">
        <v>377665.03</v>
      </c>
      <c r="N317" s="9">
        <v>2104933.61</v>
      </c>
      <c r="O317" s="12" t="s">
        <v>2306</v>
      </c>
      <c r="P317" s="9">
        <v>533274.65</v>
      </c>
      <c r="Q317" s="9">
        <v>2804501.23</v>
      </c>
      <c r="R317" s="12" t="s">
        <v>2306</v>
      </c>
      <c r="S317" s="9">
        <v>30881.08</v>
      </c>
      <c r="T317" s="9">
        <v>18446581.59</v>
      </c>
      <c r="U317" s="9">
        <v>3841888.39</v>
      </c>
      <c r="V317" s="9">
        <v>528326</v>
      </c>
      <c r="W317" s="9">
        <v>22300</v>
      </c>
      <c r="X317" s="9">
        <v>9</v>
      </c>
      <c r="Y317" s="9">
        <v>10882.12</v>
      </c>
      <c r="Z317" s="9">
        <v>133466.01</v>
      </c>
      <c r="AA317" s="9">
        <v>64426.32</v>
      </c>
      <c r="AB317" s="9">
        <v>6067</v>
      </c>
      <c r="AC317" s="12" t="s">
        <v>2306</v>
      </c>
      <c r="AD317" s="9">
        <v>691729.5</v>
      </c>
      <c r="AE317" s="12" t="s">
        <v>2306</v>
      </c>
      <c r="AF317" s="9">
        <v>2717397.2</v>
      </c>
      <c r="AG317" s="9">
        <v>1495000</v>
      </c>
      <c r="AH317" s="9">
        <v>143101</v>
      </c>
      <c r="AI317" s="9">
        <v>171503.33</v>
      </c>
      <c r="AJ317" s="9">
        <v>847992.7</v>
      </c>
      <c r="AK317" s="9">
        <v>1657504.5</v>
      </c>
      <c r="AL317" s="12" t="s">
        <v>2306</v>
      </c>
      <c r="AM317" s="12" t="s">
        <v>2306</v>
      </c>
      <c r="AN317" s="9">
        <v>967532.8</v>
      </c>
      <c r="AO317" s="9">
        <v>2552100</v>
      </c>
      <c r="AP317" s="9">
        <v>167866</v>
      </c>
      <c r="AQ317" s="9">
        <v>362271.2</v>
      </c>
      <c r="AR317" s="9">
        <v>804649.43</v>
      </c>
      <c r="AS317" s="9">
        <v>170085.1</v>
      </c>
      <c r="AT317" s="9">
        <v>8152.58</v>
      </c>
      <c r="AU317" s="9">
        <v>1082331.41</v>
      </c>
      <c r="AV317" s="9">
        <v>209442316.13</v>
      </c>
      <c r="AW317" s="12" t="s">
        <v>2306</v>
      </c>
      <c r="AX317" s="9">
        <v>166160</v>
      </c>
      <c r="AY317" s="12" t="s">
        <v>2306</v>
      </c>
      <c r="AZ317" s="9">
        <v>36357.13</v>
      </c>
      <c r="BA317" s="9">
        <v>165412</v>
      </c>
      <c r="BB317" s="9">
        <v>201000</v>
      </c>
      <c r="BC317" s="12" t="s">
        <v>2306</v>
      </c>
      <c r="BD317" s="12" t="s">
        <v>2306</v>
      </c>
      <c r="BE317" s="12" t="s">
        <v>2306</v>
      </c>
      <c r="BF317" s="9">
        <v>208629583</v>
      </c>
      <c r="BG317" s="12" t="s">
        <v>2306</v>
      </c>
      <c r="BH317" s="9">
        <v>243804</v>
      </c>
      <c r="BI317" s="12" t="s">
        <v>2306</v>
      </c>
      <c r="BJ317" s="12" t="s">
        <v>2306</v>
      </c>
      <c r="BK317" s="12" t="s">
        <v>2306</v>
      </c>
      <c r="BL317" s="12" t="s">
        <v>2306</v>
      </c>
      <c r="BM317" s="12" t="s">
        <v>2306</v>
      </c>
      <c r="BN317" s="9">
        <v>106716363.76</v>
      </c>
      <c r="BO317" s="12" t="s">
        <v>2306</v>
      </c>
      <c r="BP317" s="12" t="s">
        <v>2306</v>
      </c>
      <c r="BQ317" s="12" t="s">
        <v>2306</v>
      </c>
      <c r="BR317" s="9">
        <v>106716363.76</v>
      </c>
      <c r="BS317" s="12" t="s">
        <v>2306</v>
      </c>
      <c r="BT317" s="12" t="s">
        <v>2306</v>
      </c>
      <c r="BU317" s="12" t="s">
        <v>2306</v>
      </c>
      <c r="BV317" s="12" t="s">
        <v>2306</v>
      </c>
      <c r="BW317" s="12" t="s">
        <v>2306</v>
      </c>
      <c r="BX317" s="12" t="s">
        <v>2306</v>
      </c>
      <c r="BY317" s="12" t="s">
        <v>2306</v>
      </c>
      <c r="BZ317" s="12" t="s">
        <v>2306</v>
      </c>
      <c r="CA317" s="9">
        <v>29075717.63</v>
      </c>
      <c r="CB317" s="12" t="s">
        <v>2306</v>
      </c>
      <c r="CC317" s="9">
        <v>254018</v>
      </c>
      <c r="CD317" s="9">
        <v>10760</v>
      </c>
      <c r="CE317" s="9">
        <v>28810939.63</v>
      </c>
      <c r="CF317" s="12" t="s">
        <v>2306</v>
      </c>
      <c r="CG317" s="12" t="s">
        <v>2306</v>
      </c>
      <c r="CH317" s="12" t="s">
        <v>2306</v>
      </c>
      <c r="CI317" s="12" t="s">
        <v>2306</v>
      </c>
      <c r="CJ317" s="12" t="s">
        <v>2306</v>
      </c>
      <c r="CK317" s="12" t="s">
        <v>2306</v>
      </c>
      <c r="CL317" s="12" t="s">
        <v>2306</v>
      </c>
      <c r="CM317" s="12" t="s">
        <v>2306</v>
      </c>
      <c r="CN317" s="12" t="s">
        <v>2306</v>
      </c>
      <c r="CO317" s="12" t="s">
        <v>2306</v>
      </c>
      <c r="CP317" s="12" t="s">
        <v>2306</v>
      </c>
      <c r="CQ317" s="12" t="s">
        <v>2306</v>
      </c>
      <c r="CR317" s="12" t="s">
        <v>2306</v>
      </c>
      <c r="CS317" s="12" t="s">
        <v>2306</v>
      </c>
      <c r="CT317" s="12" t="s">
        <v>2306</v>
      </c>
      <c r="CU317" s="9">
        <v>17503632.56</v>
      </c>
      <c r="CV317" s="12" t="s">
        <v>2306</v>
      </c>
      <c r="CW317" s="12" t="s">
        <v>2306</v>
      </c>
      <c r="CX317" s="9">
        <v>9412560.56</v>
      </c>
      <c r="CY317" s="12" t="s">
        <v>2306</v>
      </c>
      <c r="CZ317" s="9">
        <v>8091072</v>
      </c>
      <c r="DA317" s="12" t="s">
        <v>2306</v>
      </c>
      <c r="DB317" s="12" t="s">
        <v>2306</v>
      </c>
      <c r="DC317" s="12" t="s">
        <v>2306</v>
      </c>
      <c r="DD317" s="12" t="s">
        <v>2306</v>
      </c>
      <c r="DE317" s="12" t="s">
        <v>2306</v>
      </c>
      <c r="DF317" s="12" t="s">
        <v>2306</v>
      </c>
      <c r="DG317" s="12" t="s">
        <v>2306</v>
      </c>
      <c r="DH317" s="12" t="s">
        <v>2306</v>
      </c>
      <c r="DI317" s="12" t="s">
        <v>2306</v>
      </c>
      <c r="DJ317" s="17" t="s">
        <v>2306</v>
      </c>
    </row>
    <row r="318" s="1" customFormat="1" ht="15.4" customHeight="1" spans="1:114">
      <c r="A318" s="10" t="s">
        <v>3335</v>
      </c>
      <c r="B318" s="11"/>
      <c r="C318" s="11"/>
      <c r="D318" s="11" t="s">
        <v>2806</v>
      </c>
      <c r="E318" s="9">
        <v>6752840.34</v>
      </c>
      <c r="F318" s="9">
        <v>3749614.47</v>
      </c>
      <c r="G318" s="9">
        <v>2366659.65</v>
      </c>
      <c r="H318" s="9">
        <v>701976</v>
      </c>
      <c r="I318" s="9">
        <v>104784</v>
      </c>
      <c r="J318" s="12" t="s">
        <v>2306</v>
      </c>
      <c r="K318" s="12" t="s">
        <v>2306</v>
      </c>
      <c r="L318" s="9">
        <v>249607.52</v>
      </c>
      <c r="M318" s="12" t="s">
        <v>2306</v>
      </c>
      <c r="N318" s="9">
        <v>131704</v>
      </c>
      <c r="O318" s="12" t="s">
        <v>2306</v>
      </c>
      <c r="P318" s="9">
        <v>13473.06</v>
      </c>
      <c r="Q318" s="9">
        <v>181410.24</v>
      </c>
      <c r="R318" s="12" t="s">
        <v>2306</v>
      </c>
      <c r="S318" s="12" t="s">
        <v>2306</v>
      </c>
      <c r="T318" s="9">
        <v>2719766.87</v>
      </c>
      <c r="U318" s="9">
        <v>406376.26</v>
      </c>
      <c r="V318" s="9">
        <v>231387</v>
      </c>
      <c r="W318" s="12" t="s">
        <v>2306</v>
      </c>
      <c r="X318" s="12" t="s">
        <v>2306</v>
      </c>
      <c r="Y318" s="9">
        <v>3902.4</v>
      </c>
      <c r="Z318" s="9">
        <v>62164.21</v>
      </c>
      <c r="AA318" s="9">
        <v>36302</v>
      </c>
      <c r="AB318" s="9">
        <v>444</v>
      </c>
      <c r="AC318" s="12" t="s">
        <v>2306</v>
      </c>
      <c r="AD318" s="9">
        <v>454057.5</v>
      </c>
      <c r="AE318" s="12" t="s">
        <v>2306</v>
      </c>
      <c r="AF318" s="9">
        <v>28856.2</v>
      </c>
      <c r="AG318" s="12" t="s">
        <v>2306</v>
      </c>
      <c r="AH318" s="9">
        <v>10396</v>
      </c>
      <c r="AI318" s="9">
        <v>50188.43</v>
      </c>
      <c r="AJ318" s="9">
        <v>236150.9</v>
      </c>
      <c r="AK318" s="9">
        <v>214487.5</v>
      </c>
      <c r="AL318" s="12" t="s">
        <v>2306</v>
      </c>
      <c r="AM318" s="12" t="s">
        <v>2306</v>
      </c>
      <c r="AN318" s="9">
        <v>120210</v>
      </c>
      <c r="AO318" s="9">
        <v>3000</v>
      </c>
      <c r="AP318" s="9">
        <v>80865</v>
      </c>
      <c r="AQ318" s="9">
        <v>104765</v>
      </c>
      <c r="AR318" s="9">
        <v>101863.19</v>
      </c>
      <c r="AS318" s="9">
        <v>87337</v>
      </c>
      <c r="AT318" s="9">
        <v>8152.58</v>
      </c>
      <c r="AU318" s="9">
        <v>478861.7</v>
      </c>
      <c r="AV318" s="9">
        <v>203976</v>
      </c>
      <c r="AW318" s="12" t="s">
        <v>2306</v>
      </c>
      <c r="AX318" s="12" t="s">
        <v>2306</v>
      </c>
      <c r="AY318" s="12" t="s">
        <v>2306</v>
      </c>
      <c r="AZ318" s="12" t="s">
        <v>2306</v>
      </c>
      <c r="BA318" s="9">
        <v>23976</v>
      </c>
      <c r="BB318" s="12" t="s">
        <v>2306</v>
      </c>
      <c r="BC318" s="12" t="s">
        <v>2306</v>
      </c>
      <c r="BD318" s="12" t="s">
        <v>2306</v>
      </c>
      <c r="BE318" s="12" t="s">
        <v>2306</v>
      </c>
      <c r="BF318" s="9">
        <v>180000</v>
      </c>
      <c r="BG318" s="12" t="s">
        <v>2306</v>
      </c>
      <c r="BH318" s="12" t="s">
        <v>2306</v>
      </c>
      <c r="BI318" s="12" t="s">
        <v>2306</v>
      </c>
      <c r="BJ318" s="12" t="s">
        <v>2306</v>
      </c>
      <c r="BK318" s="12" t="s">
        <v>2306</v>
      </c>
      <c r="BL318" s="12" t="s">
        <v>2306</v>
      </c>
      <c r="BM318" s="12" t="s">
        <v>2306</v>
      </c>
      <c r="BN318" s="12" t="s">
        <v>2306</v>
      </c>
      <c r="BO318" s="12" t="s">
        <v>2306</v>
      </c>
      <c r="BP318" s="12" t="s">
        <v>2306</v>
      </c>
      <c r="BQ318" s="12" t="s">
        <v>2306</v>
      </c>
      <c r="BR318" s="12" t="s">
        <v>2306</v>
      </c>
      <c r="BS318" s="12" t="s">
        <v>2306</v>
      </c>
      <c r="BT318" s="12" t="s">
        <v>2306</v>
      </c>
      <c r="BU318" s="12" t="s">
        <v>2306</v>
      </c>
      <c r="BV318" s="12" t="s">
        <v>2306</v>
      </c>
      <c r="BW318" s="12" t="s">
        <v>2306</v>
      </c>
      <c r="BX318" s="12" t="s">
        <v>2306</v>
      </c>
      <c r="BY318" s="12" t="s">
        <v>2306</v>
      </c>
      <c r="BZ318" s="12" t="s">
        <v>2306</v>
      </c>
      <c r="CA318" s="9">
        <v>79483</v>
      </c>
      <c r="CB318" s="12" t="s">
        <v>2306</v>
      </c>
      <c r="CC318" s="9">
        <v>58943</v>
      </c>
      <c r="CD318" s="9">
        <v>10760</v>
      </c>
      <c r="CE318" s="9">
        <v>9780</v>
      </c>
      <c r="CF318" s="12" t="s">
        <v>2306</v>
      </c>
      <c r="CG318" s="12" t="s">
        <v>2306</v>
      </c>
      <c r="CH318" s="12" t="s">
        <v>2306</v>
      </c>
      <c r="CI318" s="12" t="s">
        <v>2306</v>
      </c>
      <c r="CJ318" s="12" t="s">
        <v>2306</v>
      </c>
      <c r="CK318" s="12" t="s">
        <v>2306</v>
      </c>
      <c r="CL318" s="12" t="s">
        <v>2306</v>
      </c>
      <c r="CM318" s="12" t="s">
        <v>2306</v>
      </c>
      <c r="CN318" s="12" t="s">
        <v>2306</v>
      </c>
      <c r="CO318" s="12" t="s">
        <v>2306</v>
      </c>
      <c r="CP318" s="12" t="s">
        <v>2306</v>
      </c>
      <c r="CQ318" s="12" t="s">
        <v>2306</v>
      </c>
      <c r="CR318" s="12" t="s">
        <v>2306</v>
      </c>
      <c r="CS318" s="12" t="s">
        <v>2306</v>
      </c>
      <c r="CT318" s="12" t="s">
        <v>2306</v>
      </c>
      <c r="CU318" s="12" t="s">
        <v>2306</v>
      </c>
      <c r="CV318" s="12" t="s">
        <v>2306</v>
      </c>
      <c r="CW318" s="12" t="s">
        <v>2306</v>
      </c>
      <c r="CX318" s="12" t="s">
        <v>2306</v>
      </c>
      <c r="CY318" s="12" t="s">
        <v>2306</v>
      </c>
      <c r="CZ318" s="12" t="s">
        <v>2306</v>
      </c>
      <c r="DA318" s="12" t="s">
        <v>2306</v>
      </c>
      <c r="DB318" s="12" t="s">
        <v>2306</v>
      </c>
      <c r="DC318" s="12" t="s">
        <v>2306</v>
      </c>
      <c r="DD318" s="12" t="s">
        <v>2306</v>
      </c>
      <c r="DE318" s="12" t="s">
        <v>2306</v>
      </c>
      <c r="DF318" s="12" t="s">
        <v>2306</v>
      </c>
      <c r="DG318" s="12" t="s">
        <v>2306</v>
      </c>
      <c r="DH318" s="12" t="s">
        <v>2306</v>
      </c>
      <c r="DI318" s="12" t="s">
        <v>2306</v>
      </c>
      <c r="DJ318" s="17" t="s">
        <v>2306</v>
      </c>
    </row>
    <row r="319" s="1" customFormat="1" ht="15.4" customHeight="1" spans="1:114">
      <c r="A319" s="10" t="s">
        <v>3336</v>
      </c>
      <c r="B319" s="11"/>
      <c r="C319" s="11"/>
      <c r="D319" s="11" t="s">
        <v>2808</v>
      </c>
      <c r="E319" s="9">
        <v>22242033.78</v>
      </c>
      <c r="F319" s="12" t="s">
        <v>2306</v>
      </c>
      <c r="G319" s="12" t="s">
        <v>2306</v>
      </c>
      <c r="H319" s="12" t="s">
        <v>2306</v>
      </c>
      <c r="I319" s="12" t="s">
        <v>2306</v>
      </c>
      <c r="J319" s="12" t="s">
        <v>2306</v>
      </c>
      <c r="K319" s="12" t="s">
        <v>2306</v>
      </c>
      <c r="L319" s="12" t="s">
        <v>2306</v>
      </c>
      <c r="M319" s="12" t="s">
        <v>2306</v>
      </c>
      <c r="N319" s="12" t="s">
        <v>2306</v>
      </c>
      <c r="O319" s="12" t="s">
        <v>2306</v>
      </c>
      <c r="P319" s="12" t="s">
        <v>2306</v>
      </c>
      <c r="Q319" s="12" t="s">
        <v>2306</v>
      </c>
      <c r="R319" s="12" t="s">
        <v>2306</v>
      </c>
      <c r="S319" s="12" t="s">
        <v>2306</v>
      </c>
      <c r="T319" s="9">
        <v>1956695.08</v>
      </c>
      <c r="U319" s="9">
        <v>541836.08</v>
      </c>
      <c r="V319" s="9">
        <v>19164</v>
      </c>
      <c r="W319" s="12" t="s">
        <v>2306</v>
      </c>
      <c r="X319" s="12" t="s">
        <v>2306</v>
      </c>
      <c r="Y319" s="9">
        <v>2616</v>
      </c>
      <c r="Z319" s="12" t="s">
        <v>2306</v>
      </c>
      <c r="AA319" s="9">
        <v>500</v>
      </c>
      <c r="AB319" s="12" t="s">
        <v>2306</v>
      </c>
      <c r="AC319" s="12" t="s">
        <v>2306</v>
      </c>
      <c r="AD319" s="9">
        <v>96437</v>
      </c>
      <c r="AE319" s="12" t="s">
        <v>2306</v>
      </c>
      <c r="AF319" s="12" t="s">
        <v>2306</v>
      </c>
      <c r="AG319" s="9">
        <v>8000</v>
      </c>
      <c r="AH319" s="9">
        <v>74416</v>
      </c>
      <c r="AI319" s="9">
        <v>32346</v>
      </c>
      <c r="AJ319" s="9">
        <v>19880</v>
      </c>
      <c r="AK319" s="9">
        <v>174952</v>
      </c>
      <c r="AL319" s="12" t="s">
        <v>2306</v>
      </c>
      <c r="AM319" s="12" t="s">
        <v>2306</v>
      </c>
      <c r="AN319" s="12" t="s">
        <v>2306</v>
      </c>
      <c r="AO319" s="9">
        <v>784500</v>
      </c>
      <c r="AP319" s="12" t="s">
        <v>2306</v>
      </c>
      <c r="AQ319" s="12" t="s">
        <v>2306</v>
      </c>
      <c r="AR319" s="9">
        <v>122810</v>
      </c>
      <c r="AS319" s="9">
        <v>3300</v>
      </c>
      <c r="AT319" s="12" t="s">
        <v>2306</v>
      </c>
      <c r="AU319" s="9">
        <v>75938</v>
      </c>
      <c r="AV319" s="9">
        <v>4104</v>
      </c>
      <c r="AW319" s="12" t="s">
        <v>2306</v>
      </c>
      <c r="AX319" s="12" t="s">
        <v>2306</v>
      </c>
      <c r="AY319" s="12" t="s">
        <v>2306</v>
      </c>
      <c r="AZ319" s="12" t="s">
        <v>2306</v>
      </c>
      <c r="BA319" s="12" t="s">
        <v>2306</v>
      </c>
      <c r="BB319" s="12" t="s">
        <v>2306</v>
      </c>
      <c r="BC319" s="12" t="s">
        <v>2306</v>
      </c>
      <c r="BD319" s="12" t="s">
        <v>2306</v>
      </c>
      <c r="BE319" s="12" t="s">
        <v>2306</v>
      </c>
      <c r="BF319" s="12" t="s">
        <v>2306</v>
      </c>
      <c r="BG319" s="12" t="s">
        <v>2306</v>
      </c>
      <c r="BH319" s="9">
        <v>4104</v>
      </c>
      <c r="BI319" s="12" t="s">
        <v>2306</v>
      </c>
      <c r="BJ319" s="12" t="s">
        <v>2306</v>
      </c>
      <c r="BK319" s="12" t="s">
        <v>2306</v>
      </c>
      <c r="BL319" s="12" t="s">
        <v>2306</v>
      </c>
      <c r="BM319" s="12" t="s">
        <v>2306</v>
      </c>
      <c r="BN319" s="12" t="s">
        <v>2306</v>
      </c>
      <c r="BO319" s="12" t="s">
        <v>2306</v>
      </c>
      <c r="BP319" s="12" t="s">
        <v>2306</v>
      </c>
      <c r="BQ319" s="12" t="s">
        <v>2306</v>
      </c>
      <c r="BR319" s="12" t="s">
        <v>2306</v>
      </c>
      <c r="BS319" s="12" t="s">
        <v>2306</v>
      </c>
      <c r="BT319" s="12" t="s">
        <v>2306</v>
      </c>
      <c r="BU319" s="12" t="s">
        <v>2306</v>
      </c>
      <c r="BV319" s="12" t="s">
        <v>2306</v>
      </c>
      <c r="BW319" s="12" t="s">
        <v>2306</v>
      </c>
      <c r="BX319" s="12" t="s">
        <v>2306</v>
      </c>
      <c r="BY319" s="12" t="s">
        <v>2306</v>
      </c>
      <c r="BZ319" s="12" t="s">
        <v>2306</v>
      </c>
      <c r="CA319" s="9">
        <v>20121234.7</v>
      </c>
      <c r="CB319" s="12" t="s">
        <v>2306</v>
      </c>
      <c r="CC319" s="12" t="s">
        <v>2306</v>
      </c>
      <c r="CD319" s="12" t="s">
        <v>2306</v>
      </c>
      <c r="CE319" s="9">
        <v>20121234.7</v>
      </c>
      <c r="CF319" s="12" t="s">
        <v>2306</v>
      </c>
      <c r="CG319" s="12" t="s">
        <v>2306</v>
      </c>
      <c r="CH319" s="12" t="s">
        <v>2306</v>
      </c>
      <c r="CI319" s="12" t="s">
        <v>2306</v>
      </c>
      <c r="CJ319" s="12" t="s">
        <v>2306</v>
      </c>
      <c r="CK319" s="12" t="s">
        <v>2306</v>
      </c>
      <c r="CL319" s="12" t="s">
        <v>2306</v>
      </c>
      <c r="CM319" s="12" t="s">
        <v>2306</v>
      </c>
      <c r="CN319" s="12" t="s">
        <v>2306</v>
      </c>
      <c r="CO319" s="12" t="s">
        <v>2306</v>
      </c>
      <c r="CP319" s="12" t="s">
        <v>2306</v>
      </c>
      <c r="CQ319" s="12" t="s">
        <v>2306</v>
      </c>
      <c r="CR319" s="12" t="s">
        <v>2306</v>
      </c>
      <c r="CS319" s="12" t="s">
        <v>2306</v>
      </c>
      <c r="CT319" s="12" t="s">
        <v>2306</v>
      </c>
      <c r="CU319" s="9">
        <v>160000</v>
      </c>
      <c r="CV319" s="12" t="s">
        <v>2306</v>
      </c>
      <c r="CW319" s="12" t="s">
        <v>2306</v>
      </c>
      <c r="CX319" s="9">
        <v>160000</v>
      </c>
      <c r="CY319" s="12" t="s">
        <v>2306</v>
      </c>
      <c r="CZ319" s="12" t="s">
        <v>2306</v>
      </c>
      <c r="DA319" s="12" t="s">
        <v>2306</v>
      </c>
      <c r="DB319" s="12" t="s">
        <v>2306</v>
      </c>
      <c r="DC319" s="12" t="s">
        <v>2306</v>
      </c>
      <c r="DD319" s="12" t="s">
        <v>2306</v>
      </c>
      <c r="DE319" s="12" t="s">
        <v>2306</v>
      </c>
      <c r="DF319" s="12" t="s">
        <v>2306</v>
      </c>
      <c r="DG319" s="12" t="s">
        <v>2306</v>
      </c>
      <c r="DH319" s="12" t="s">
        <v>2306</v>
      </c>
      <c r="DI319" s="12" t="s">
        <v>2306</v>
      </c>
      <c r="DJ319" s="17" t="s">
        <v>2306</v>
      </c>
    </row>
    <row r="320" s="1" customFormat="1" ht="15.4" customHeight="1" spans="1:114">
      <c r="A320" s="10" t="s">
        <v>3337</v>
      </c>
      <c r="B320" s="11"/>
      <c r="C320" s="11"/>
      <c r="D320" s="11" t="s">
        <v>2824</v>
      </c>
      <c r="E320" s="9">
        <v>15216424.21</v>
      </c>
      <c r="F320" s="9">
        <v>13138034.9</v>
      </c>
      <c r="G320" s="9">
        <v>8572138.7</v>
      </c>
      <c r="H320" s="9">
        <v>676560</v>
      </c>
      <c r="I320" s="9">
        <v>153842.06</v>
      </c>
      <c r="J320" s="12" t="s">
        <v>2306</v>
      </c>
      <c r="K320" s="9">
        <v>514565.88</v>
      </c>
      <c r="L320" s="9">
        <v>1094977.9</v>
      </c>
      <c r="M320" s="9">
        <v>13738.4</v>
      </c>
      <c r="N320" s="9">
        <v>840218.23</v>
      </c>
      <c r="O320" s="12" t="s">
        <v>2306</v>
      </c>
      <c r="P320" s="9">
        <v>302643.63</v>
      </c>
      <c r="Q320" s="9">
        <v>964364.34</v>
      </c>
      <c r="R320" s="12" t="s">
        <v>2306</v>
      </c>
      <c r="S320" s="9">
        <v>4985.76</v>
      </c>
      <c r="T320" s="9">
        <v>2065429.31</v>
      </c>
      <c r="U320" s="9">
        <v>1257528.75</v>
      </c>
      <c r="V320" s="12" t="s">
        <v>2306</v>
      </c>
      <c r="W320" s="12" t="s">
        <v>2306</v>
      </c>
      <c r="X320" s="12" t="s">
        <v>2306</v>
      </c>
      <c r="Y320" s="9">
        <v>130.12</v>
      </c>
      <c r="Z320" s="9">
        <v>1419.93</v>
      </c>
      <c r="AA320" s="9">
        <v>9646.32</v>
      </c>
      <c r="AB320" s="9">
        <v>4366</v>
      </c>
      <c r="AC320" s="12" t="s">
        <v>2306</v>
      </c>
      <c r="AD320" s="9">
        <v>61238</v>
      </c>
      <c r="AE320" s="12" t="s">
        <v>2306</v>
      </c>
      <c r="AF320" s="9">
        <v>1500</v>
      </c>
      <c r="AG320" s="9">
        <v>18000</v>
      </c>
      <c r="AH320" s="9">
        <v>35000</v>
      </c>
      <c r="AI320" s="9">
        <v>39254</v>
      </c>
      <c r="AJ320" s="9">
        <v>269568.8</v>
      </c>
      <c r="AK320" s="12" t="s">
        <v>2306</v>
      </c>
      <c r="AL320" s="12" t="s">
        <v>2306</v>
      </c>
      <c r="AM320" s="12" t="s">
        <v>2306</v>
      </c>
      <c r="AN320" s="9">
        <v>1862.8</v>
      </c>
      <c r="AO320" s="12" t="s">
        <v>2306</v>
      </c>
      <c r="AP320" s="9">
        <v>33504</v>
      </c>
      <c r="AQ320" s="9">
        <v>57586.2</v>
      </c>
      <c r="AR320" s="9">
        <v>249142</v>
      </c>
      <c r="AS320" s="9">
        <v>10150</v>
      </c>
      <c r="AT320" s="12" t="s">
        <v>2306</v>
      </c>
      <c r="AU320" s="9">
        <v>15532.39</v>
      </c>
      <c r="AV320" s="9">
        <v>12960</v>
      </c>
      <c r="AW320" s="12" t="s">
        <v>2306</v>
      </c>
      <c r="AX320" s="12" t="s">
        <v>2306</v>
      </c>
      <c r="AY320" s="12" t="s">
        <v>2306</v>
      </c>
      <c r="AZ320" s="12" t="s">
        <v>2306</v>
      </c>
      <c r="BA320" s="9">
        <v>12960</v>
      </c>
      <c r="BB320" s="12" t="s">
        <v>2306</v>
      </c>
      <c r="BC320" s="12" t="s">
        <v>2306</v>
      </c>
      <c r="BD320" s="12" t="s">
        <v>2306</v>
      </c>
      <c r="BE320" s="12" t="s">
        <v>2306</v>
      </c>
      <c r="BF320" s="12" t="s">
        <v>2306</v>
      </c>
      <c r="BG320" s="12" t="s">
        <v>2306</v>
      </c>
      <c r="BH320" s="12" t="s">
        <v>2306</v>
      </c>
      <c r="BI320" s="12" t="s">
        <v>2306</v>
      </c>
      <c r="BJ320" s="12" t="s">
        <v>2306</v>
      </c>
      <c r="BK320" s="12" t="s">
        <v>2306</v>
      </c>
      <c r="BL320" s="12" t="s">
        <v>2306</v>
      </c>
      <c r="BM320" s="12" t="s">
        <v>2306</v>
      </c>
      <c r="BN320" s="12" t="s">
        <v>2306</v>
      </c>
      <c r="BO320" s="12" t="s">
        <v>2306</v>
      </c>
      <c r="BP320" s="12" t="s">
        <v>2306</v>
      </c>
      <c r="BQ320" s="12" t="s">
        <v>2306</v>
      </c>
      <c r="BR320" s="12" t="s">
        <v>2306</v>
      </c>
      <c r="BS320" s="12" t="s">
        <v>2306</v>
      </c>
      <c r="BT320" s="12" t="s">
        <v>2306</v>
      </c>
      <c r="BU320" s="12" t="s">
        <v>2306</v>
      </c>
      <c r="BV320" s="12" t="s">
        <v>2306</v>
      </c>
      <c r="BW320" s="12" t="s">
        <v>2306</v>
      </c>
      <c r="BX320" s="12" t="s">
        <v>2306</v>
      </c>
      <c r="BY320" s="12" t="s">
        <v>2306</v>
      </c>
      <c r="BZ320" s="12" t="s">
        <v>2306</v>
      </c>
      <c r="CA320" s="12" t="s">
        <v>2306</v>
      </c>
      <c r="CB320" s="12" t="s">
        <v>2306</v>
      </c>
      <c r="CC320" s="12" t="s">
        <v>2306</v>
      </c>
      <c r="CD320" s="12" t="s">
        <v>2306</v>
      </c>
      <c r="CE320" s="12" t="s">
        <v>2306</v>
      </c>
      <c r="CF320" s="12" t="s">
        <v>2306</v>
      </c>
      <c r="CG320" s="12" t="s">
        <v>2306</v>
      </c>
      <c r="CH320" s="12" t="s">
        <v>2306</v>
      </c>
      <c r="CI320" s="12" t="s">
        <v>2306</v>
      </c>
      <c r="CJ320" s="12" t="s">
        <v>2306</v>
      </c>
      <c r="CK320" s="12" t="s">
        <v>2306</v>
      </c>
      <c r="CL320" s="12" t="s">
        <v>2306</v>
      </c>
      <c r="CM320" s="12" t="s">
        <v>2306</v>
      </c>
      <c r="CN320" s="12" t="s">
        <v>2306</v>
      </c>
      <c r="CO320" s="12" t="s">
        <v>2306</v>
      </c>
      <c r="CP320" s="12" t="s">
        <v>2306</v>
      </c>
      <c r="CQ320" s="12" t="s">
        <v>2306</v>
      </c>
      <c r="CR320" s="12" t="s">
        <v>2306</v>
      </c>
      <c r="CS320" s="12" t="s">
        <v>2306</v>
      </c>
      <c r="CT320" s="12" t="s">
        <v>2306</v>
      </c>
      <c r="CU320" s="12" t="s">
        <v>2306</v>
      </c>
      <c r="CV320" s="12" t="s">
        <v>2306</v>
      </c>
      <c r="CW320" s="12" t="s">
        <v>2306</v>
      </c>
      <c r="CX320" s="12" t="s">
        <v>2306</v>
      </c>
      <c r="CY320" s="12" t="s">
        <v>2306</v>
      </c>
      <c r="CZ320" s="12" t="s">
        <v>2306</v>
      </c>
      <c r="DA320" s="12" t="s">
        <v>2306</v>
      </c>
      <c r="DB320" s="12" t="s">
        <v>2306</v>
      </c>
      <c r="DC320" s="12" t="s">
        <v>2306</v>
      </c>
      <c r="DD320" s="12" t="s">
        <v>2306</v>
      </c>
      <c r="DE320" s="12" t="s">
        <v>2306</v>
      </c>
      <c r="DF320" s="12" t="s">
        <v>2306</v>
      </c>
      <c r="DG320" s="12" t="s">
        <v>2306</v>
      </c>
      <c r="DH320" s="12" t="s">
        <v>2306</v>
      </c>
      <c r="DI320" s="12" t="s">
        <v>2306</v>
      </c>
      <c r="DJ320" s="17" t="s">
        <v>2306</v>
      </c>
    </row>
    <row r="321" s="1" customFormat="1" ht="15.4" customHeight="1" spans="1:114">
      <c r="A321" s="10" t="s">
        <v>3338</v>
      </c>
      <c r="B321" s="11"/>
      <c r="C321" s="11"/>
      <c r="D321" s="11" t="s">
        <v>2828</v>
      </c>
      <c r="E321" s="9">
        <v>23961820.15</v>
      </c>
      <c r="F321" s="9">
        <v>19976278.97</v>
      </c>
      <c r="G321" s="9">
        <v>13029292.46</v>
      </c>
      <c r="H321" s="9">
        <v>786527.44</v>
      </c>
      <c r="I321" s="9">
        <v>167338</v>
      </c>
      <c r="J321" s="12" t="s">
        <v>2306</v>
      </c>
      <c r="K321" s="9">
        <v>550260.92</v>
      </c>
      <c r="L321" s="9">
        <v>2128117.59</v>
      </c>
      <c r="M321" s="9">
        <v>363926.63</v>
      </c>
      <c r="N321" s="9">
        <v>1100446.22</v>
      </c>
      <c r="O321" s="12" t="s">
        <v>2306</v>
      </c>
      <c r="P321" s="9">
        <v>211053.98</v>
      </c>
      <c r="Q321" s="9">
        <v>1613420.41</v>
      </c>
      <c r="R321" s="12" t="s">
        <v>2306</v>
      </c>
      <c r="S321" s="9">
        <v>25895.32</v>
      </c>
      <c r="T321" s="9">
        <v>3417193.05</v>
      </c>
      <c r="U321" s="9">
        <v>635529.02</v>
      </c>
      <c r="V321" s="9">
        <v>257775</v>
      </c>
      <c r="W321" s="9">
        <v>22300</v>
      </c>
      <c r="X321" s="9">
        <v>9</v>
      </c>
      <c r="Y321" s="9">
        <v>4233.6</v>
      </c>
      <c r="Z321" s="9">
        <v>69312.87</v>
      </c>
      <c r="AA321" s="9">
        <v>17978</v>
      </c>
      <c r="AB321" s="9">
        <v>1257</v>
      </c>
      <c r="AC321" s="12" t="s">
        <v>2306</v>
      </c>
      <c r="AD321" s="9">
        <v>79997</v>
      </c>
      <c r="AE321" s="12" t="s">
        <v>2306</v>
      </c>
      <c r="AF321" s="9">
        <v>299693</v>
      </c>
      <c r="AG321" s="9">
        <v>19000</v>
      </c>
      <c r="AH321" s="9">
        <v>23289</v>
      </c>
      <c r="AI321" s="9">
        <v>49714.9</v>
      </c>
      <c r="AJ321" s="9">
        <v>322139</v>
      </c>
      <c r="AK321" s="9">
        <v>278065</v>
      </c>
      <c r="AL321" s="12" t="s">
        <v>2306</v>
      </c>
      <c r="AM321" s="12" t="s">
        <v>2306</v>
      </c>
      <c r="AN321" s="9">
        <v>115460</v>
      </c>
      <c r="AO321" s="9">
        <v>194600</v>
      </c>
      <c r="AP321" s="9">
        <v>47970</v>
      </c>
      <c r="AQ321" s="9">
        <v>189759</v>
      </c>
      <c r="AR321" s="9">
        <v>327534.24</v>
      </c>
      <c r="AS321" s="9">
        <v>68578.1</v>
      </c>
      <c r="AT321" s="12" t="s">
        <v>2306</v>
      </c>
      <c r="AU321" s="9">
        <v>392999.32</v>
      </c>
      <c r="AV321" s="9">
        <v>373273.13</v>
      </c>
      <c r="AW321" s="12" t="s">
        <v>2306</v>
      </c>
      <c r="AX321" s="9">
        <v>163440</v>
      </c>
      <c r="AY321" s="12" t="s">
        <v>2306</v>
      </c>
      <c r="AZ321" s="9">
        <v>36357.13</v>
      </c>
      <c r="BA321" s="9">
        <v>128476</v>
      </c>
      <c r="BB321" s="9">
        <v>41000</v>
      </c>
      <c r="BC321" s="12" t="s">
        <v>2306</v>
      </c>
      <c r="BD321" s="12" t="s">
        <v>2306</v>
      </c>
      <c r="BE321" s="12" t="s">
        <v>2306</v>
      </c>
      <c r="BF321" s="12" t="s">
        <v>2306</v>
      </c>
      <c r="BG321" s="12" t="s">
        <v>2306</v>
      </c>
      <c r="BH321" s="9">
        <v>4000</v>
      </c>
      <c r="BI321" s="12" t="s">
        <v>2306</v>
      </c>
      <c r="BJ321" s="12" t="s">
        <v>2306</v>
      </c>
      <c r="BK321" s="12" t="s">
        <v>2306</v>
      </c>
      <c r="BL321" s="12" t="s">
        <v>2306</v>
      </c>
      <c r="BM321" s="12" t="s">
        <v>2306</v>
      </c>
      <c r="BN321" s="12" t="s">
        <v>2306</v>
      </c>
      <c r="BO321" s="12" t="s">
        <v>2306</v>
      </c>
      <c r="BP321" s="12" t="s">
        <v>2306</v>
      </c>
      <c r="BQ321" s="12" t="s">
        <v>2306</v>
      </c>
      <c r="BR321" s="12" t="s">
        <v>2306</v>
      </c>
      <c r="BS321" s="12" t="s">
        <v>2306</v>
      </c>
      <c r="BT321" s="12" t="s">
        <v>2306</v>
      </c>
      <c r="BU321" s="12" t="s">
        <v>2306</v>
      </c>
      <c r="BV321" s="12" t="s">
        <v>2306</v>
      </c>
      <c r="BW321" s="12" t="s">
        <v>2306</v>
      </c>
      <c r="BX321" s="12" t="s">
        <v>2306</v>
      </c>
      <c r="BY321" s="12" t="s">
        <v>2306</v>
      </c>
      <c r="BZ321" s="12" t="s">
        <v>2306</v>
      </c>
      <c r="CA321" s="9">
        <v>195075</v>
      </c>
      <c r="CB321" s="12" t="s">
        <v>2306</v>
      </c>
      <c r="CC321" s="9">
        <v>195075</v>
      </c>
      <c r="CD321" s="12" t="s">
        <v>2306</v>
      </c>
      <c r="CE321" s="12" t="s">
        <v>2306</v>
      </c>
      <c r="CF321" s="12" t="s">
        <v>2306</v>
      </c>
      <c r="CG321" s="12" t="s">
        <v>2306</v>
      </c>
      <c r="CH321" s="12" t="s">
        <v>2306</v>
      </c>
      <c r="CI321" s="12" t="s">
        <v>2306</v>
      </c>
      <c r="CJ321" s="12" t="s">
        <v>2306</v>
      </c>
      <c r="CK321" s="12" t="s">
        <v>2306</v>
      </c>
      <c r="CL321" s="12" t="s">
        <v>2306</v>
      </c>
      <c r="CM321" s="12" t="s">
        <v>2306</v>
      </c>
      <c r="CN321" s="12" t="s">
        <v>2306</v>
      </c>
      <c r="CO321" s="12" t="s">
        <v>2306</v>
      </c>
      <c r="CP321" s="12" t="s">
        <v>2306</v>
      </c>
      <c r="CQ321" s="12" t="s">
        <v>2306</v>
      </c>
      <c r="CR321" s="12" t="s">
        <v>2306</v>
      </c>
      <c r="CS321" s="12" t="s">
        <v>2306</v>
      </c>
      <c r="CT321" s="12" t="s">
        <v>2306</v>
      </c>
      <c r="CU321" s="12" t="s">
        <v>2306</v>
      </c>
      <c r="CV321" s="12" t="s">
        <v>2306</v>
      </c>
      <c r="CW321" s="12" t="s">
        <v>2306</v>
      </c>
      <c r="CX321" s="12" t="s">
        <v>2306</v>
      </c>
      <c r="CY321" s="12" t="s">
        <v>2306</v>
      </c>
      <c r="CZ321" s="12" t="s">
        <v>2306</v>
      </c>
      <c r="DA321" s="12" t="s">
        <v>2306</v>
      </c>
      <c r="DB321" s="12" t="s">
        <v>2306</v>
      </c>
      <c r="DC321" s="12" t="s">
        <v>2306</v>
      </c>
      <c r="DD321" s="12" t="s">
        <v>2306</v>
      </c>
      <c r="DE321" s="12" t="s">
        <v>2306</v>
      </c>
      <c r="DF321" s="12" t="s">
        <v>2306</v>
      </c>
      <c r="DG321" s="12" t="s">
        <v>2306</v>
      </c>
      <c r="DH321" s="12" t="s">
        <v>2306</v>
      </c>
      <c r="DI321" s="12" t="s">
        <v>2306</v>
      </c>
      <c r="DJ321" s="17" t="s">
        <v>2306</v>
      </c>
    </row>
    <row r="322" s="1" customFormat="1" ht="15.4" customHeight="1" spans="1:114">
      <c r="A322" s="10" t="s">
        <v>3339</v>
      </c>
      <c r="B322" s="11"/>
      <c r="C322" s="11"/>
      <c r="D322" s="11" t="s">
        <v>3340</v>
      </c>
      <c r="E322" s="9">
        <v>6651924.93</v>
      </c>
      <c r="F322" s="12" t="s">
        <v>2306</v>
      </c>
      <c r="G322" s="12" t="s">
        <v>2306</v>
      </c>
      <c r="H322" s="12" t="s">
        <v>2306</v>
      </c>
      <c r="I322" s="12" t="s">
        <v>2306</v>
      </c>
      <c r="J322" s="12" t="s">
        <v>2306</v>
      </c>
      <c r="K322" s="12" t="s">
        <v>2306</v>
      </c>
      <c r="L322" s="12" t="s">
        <v>2306</v>
      </c>
      <c r="M322" s="12" t="s">
        <v>2306</v>
      </c>
      <c r="N322" s="12" t="s">
        <v>2306</v>
      </c>
      <c r="O322" s="12" t="s">
        <v>2306</v>
      </c>
      <c r="P322" s="12" t="s">
        <v>2306</v>
      </c>
      <c r="Q322" s="12" t="s">
        <v>2306</v>
      </c>
      <c r="R322" s="12" t="s">
        <v>2306</v>
      </c>
      <c r="S322" s="12" t="s">
        <v>2306</v>
      </c>
      <c r="T322" s="12" t="s">
        <v>2306</v>
      </c>
      <c r="U322" s="12" t="s">
        <v>2306</v>
      </c>
      <c r="V322" s="12" t="s">
        <v>2306</v>
      </c>
      <c r="W322" s="12" t="s">
        <v>2306</v>
      </c>
      <c r="X322" s="12" t="s">
        <v>2306</v>
      </c>
      <c r="Y322" s="12" t="s">
        <v>2306</v>
      </c>
      <c r="Z322" s="12" t="s">
        <v>2306</v>
      </c>
      <c r="AA322" s="12" t="s">
        <v>2306</v>
      </c>
      <c r="AB322" s="12" t="s">
        <v>2306</v>
      </c>
      <c r="AC322" s="12" t="s">
        <v>2306</v>
      </c>
      <c r="AD322" s="12" t="s">
        <v>2306</v>
      </c>
      <c r="AE322" s="12" t="s">
        <v>2306</v>
      </c>
      <c r="AF322" s="12" t="s">
        <v>2306</v>
      </c>
      <c r="AG322" s="12" t="s">
        <v>2306</v>
      </c>
      <c r="AH322" s="12" t="s">
        <v>2306</v>
      </c>
      <c r="AI322" s="12" t="s">
        <v>2306</v>
      </c>
      <c r="AJ322" s="12" t="s">
        <v>2306</v>
      </c>
      <c r="AK322" s="12" t="s">
        <v>2306</v>
      </c>
      <c r="AL322" s="12" t="s">
        <v>2306</v>
      </c>
      <c r="AM322" s="12" t="s">
        <v>2306</v>
      </c>
      <c r="AN322" s="12" t="s">
        <v>2306</v>
      </c>
      <c r="AO322" s="12" t="s">
        <v>2306</v>
      </c>
      <c r="AP322" s="12" t="s">
        <v>2306</v>
      </c>
      <c r="AQ322" s="12" t="s">
        <v>2306</v>
      </c>
      <c r="AR322" s="12" t="s">
        <v>2306</v>
      </c>
      <c r="AS322" s="12" t="s">
        <v>2306</v>
      </c>
      <c r="AT322" s="12" t="s">
        <v>2306</v>
      </c>
      <c r="AU322" s="12" t="s">
        <v>2306</v>
      </c>
      <c r="AV322" s="12" t="s">
        <v>2306</v>
      </c>
      <c r="AW322" s="12" t="s">
        <v>2306</v>
      </c>
      <c r="AX322" s="12" t="s">
        <v>2306</v>
      </c>
      <c r="AY322" s="12" t="s">
        <v>2306</v>
      </c>
      <c r="AZ322" s="12" t="s">
        <v>2306</v>
      </c>
      <c r="BA322" s="12" t="s">
        <v>2306</v>
      </c>
      <c r="BB322" s="12" t="s">
        <v>2306</v>
      </c>
      <c r="BC322" s="12" t="s">
        <v>2306</v>
      </c>
      <c r="BD322" s="12" t="s">
        <v>2306</v>
      </c>
      <c r="BE322" s="12" t="s">
        <v>2306</v>
      </c>
      <c r="BF322" s="12" t="s">
        <v>2306</v>
      </c>
      <c r="BG322" s="12" t="s">
        <v>2306</v>
      </c>
      <c r="BH322" s="12" t="s">
        <v>2306</v>
      </c>
      <c r="BI322" s="12" t="s">
        <v>2306</v>
      </c>
      <c r="BJ322" s="12" t="s">
        <v>2306</v>
      </c>
      <c r="BK322" s="12" t="s">
        <v>2306</v>
      </c>
      <c r="BL322" s="12" t="s">
        <v>2306</v>
      </c>
      <c r="BM322" s="12" t="s">
        <v>2306</v>
      </c>
      <c r="BN322" s="12" t="s">
        <v>2306</v>
      </c>
      <c r="BO322" s="12" t="s">
        <v>2306</v>
      </c>
      <c r="BP322" s="12" t="s">
        <v>2306</v>
      </c>
      <c r="BQ322" s="12" t="s">
        <v>2306</v>
      </c>
      <c r="BR322" s="12" t="s">
        <v>2306</v>
      </c>
      <c r="BS322" s="12" t="s">
        <v>2306</v>
      </c>
      <c r="BT322" s="12" t="s">
        <v>2306</v>
      </c>
      <c r="BU322" s="12" t="s">
        <v>2306</v>
      </c>
      <c r="BV322" s="12" t="s">
        <v>2306</v>
      </c>
      <c r="BW322" s="12" t="s">
        <v>2306</v>
      </c>
      <c r="BX322" s="12" t="s">
        <v>2306</v>
      </c>
      <c r="BY322" s="12" t="s">
        <v>2306</v>
      </c>
      <c r="BZ322" s="12" t="s">
        <v>2306</v>
      </c>
      <c r="CA322" s="9">
        <v>6651924.93</v>
      </c>
      <c r="CB322" s="12" t="s">
        <v>2306</v>
      </c>
      <c r="CC322" s="12" t="s">
        <v>2306</v>
      </c>
      <c r="CD322" s="12" t="s">
        <v>2306</v>
      </c>
      <c r="CE322" s="9">
        <v>6651924.93</v>
      </c>
      <c r="CF322" s="12" t="s">
        <v>2306</v>
      </c>
      <c r="CG322" s="12" t="s">
        <v>2306</v>
      </c>
      <c r="CH322" s="12" t="s">
        <v>2306</v>
      </c>
      <c r="CI322" s="12" t="s">
        <v>2306</v>
      </c>
      <c r="CJ322" s="12" t="s">
        <v>2306</v>
      </c>
      <c r="CK322" s="12" t="s">
        <v>2306</v>
      </c>
      <c r="CL322" s="12" t="s">
        <v>2306</v>
      </c>
      <c r="CM322" s="12" t="s">
        <v>2306</v>
      </c>
      <c r="CN322" s="12" t="s">
        <v>2306</v>
      </c>
      <c r="CO322" s="12" t="s">
        <v>2306</v>
      </c>
      <c r="CP322" s="12" t="s">
        <v>2306</v>
      </c>
      <c r="CQ322" s="12" t="s">
        <v>2306</v>
      </c>
      <c r="CR322" s="12" t="s">
        <v>2306</v>
      </c>
      <c r="CS322" s="12" t="s">
        <v>2306</v>
      </c>
      <c r="CT322" s="12" t="s">
        <v>2306</v>
      </c>
      <c r="CU322" s="12" t="s">
        <v>2306</v>
      </c>
      <c r="CV322" s="12" t="s">
        <v>2306</v>
      </c>
      <c r="CW322" s="12" t="s">
        <v>2306</v>
      </c>
      <c r="CX322" s="12" t="s">
        <v>2306</v>
      </c>
      <c r="CY322" s="12" t="s">
        <v>2306</v>
      </c>
      <c r="CZ322" s="12" t="s">
        <v>2306</v>
      </c>
      <c r="DA322" s="12" t="s">
        <v>2306</v>
      </c>
      <c r="DB322" s="12" t="s">
        <v>2306</v>
      </c>
      <c r="DC322" s="12" t="s">
        <v>2306</v>
      </c>
      <c r="DD322" s="12" t="s">
        <v>2306</v>
      </c>
      <c r="DE322" s="12" t="s">
        <v>2306</v>
      </c>
      <c r="DF322" s="12" t="s">
        <v>2306</v>
      </c>
      <c r="DG322" s="12" t="s">
        <v>2306</v>
      </c>
      <c r="DH322" s="12" t="s">
        <v>2306</v>
      </c>
      <c r="DI322" s="12" t="s">
        <v>2306</v>
      </c>
      <c r="DJ322" s="17" t="s">
        <v>2306</v>
      </c>
    </row>
    <row r="323" s="1" customFormat="1" ht="15.4" customHeight="1" spans="1:114">
      <c r="A323" s="10" t="s">
        <v>3341</v>
      </c>
      <c r="B323" s="11"/>
      <c r="C323" s="11"/>
      <c r="D323" s="11" t="s">
        <v>3342</v>
      </c>
      <c r="E323" s="9">
        <v>17000</v>
      </c>
      <c r="F323" s="12" t="s">
        <v>2306</v>
      </c>
      <c r="G323" s="12" t="s">
        <v>2306</v>
      </c>
      <c r="H323" s="12" t="s">
        <v>2306</v>
      </c>
      <c r="I323" s="12" t="s">
        <v>2306</v>
      </c>
      <c r="J323" s="12" t="s">
        <v>2306</v>
      </c>
      <c r="K323" s="12" t="s">
        <v>2306</v>
      </c>
      <c r="L323" s="12" t="s">
        <v>2306</v>
      </c>
      <c r="M323" s="12" t="s">
        <v>2306</v>
      </c>
      <c r="N323" s="12" t="s">
        <v>2306</v>
      </c>
      <c r="O323" s="12" t="s">
        <v>2306</v>
      </c>
      <c r="P323" s="12" t="s">
        <v>2306</v>
      </c>
      <c r="Q323" s="12" t="s">
        <v>2306</v>
      </c>
      <c r="R323" s="12" t="s">
        <v>2306</v>
      </c>
      <c r="S323" s="12" t="s">
        <v>2306</v>
      </c>
      <c r="T323" s="9">
        <v>17000</v>
      </c>
      <c r="U323" s="12" t="s">
        <v>2306</v>
      </c>
      <c r="V323" s="12" t="s">
        <v>2306</v>
      </c>
      <c r="W323" s="12" t="s">
        <v>2306</v>
      </c>
      <c r="X323" s="12" t="s">
        <v>2306</v>
      </c>
      <c r="Y323" s="12" t="s">
        <v>2306</v>
      </c>
      <c r="Z323" s="12" t="s">
        <v>2306</v>
      </c>
      <c r="AA323" s="12" t="s">
        <v>2306</v>
      </c>
      <c r="AB323" s="12" t="s">
        <v>2306</v>
      </c>
      <c r="AC323" s="12" t="s">
        <v>2306</v>
      </c>
      <c r="AD323" s="12" t="s">
        <v>2306</v>
      </c>
      <c r="AE323" s="12" t="s">
        <v>2306</v>
      </c>
      <c r="AF323" s="12" t="s">
        <v>2306</v>
      </c>
      <c r="AG323" s="12" t="s">
        <v>2306</v>
      </c>
      <c r="AH323" s="12" t="s">
        <v>2306</v>
      </c>
      <c r="AI323" s="12" t="s">
        <v>2306</v>
      </c>
      <c r="AJ323" s="12" t="s">
        <v>2306</v>
      </c>
      <c r="AK323" s="12" t="s">
        <v>2306</v>
      </c>
      <c r="AL323" s="12" t="s">
        <v>2306</v>
      </c>
      <c r="AM323" s="12" t="s">
        <v>2306</v>
      </c>
      <c r="AN323" s="12" t="s">
        <v>2306</v>
      </c>
      <c r="AO323" s="12" t="s">
        <v>2306</v>
      </c>
      <c r="AP323" s="12" t="s">
        <v>2306</v>
      </c>
      <c r="AQ323" s="12" t="s">
        <v>2306</v>
      </c>
      <c r="AR323" s="12" t="s">
        <v>2306</v>
      </c>
      <c r="AS323" s="12" t="s">
        <v>2306</v>
      </c>
      <c r="AT323" s="12" t="s">
        <v>2306</v>
      </c>
      <c r="AU323" s="9">
        <v>17000</v>
      </c>
      <c r="AV323" s="12" t="s">
        <v>2306</v>
      </c>
      <c r="AW323" s="12" t="s">
        <v>2306</v>
      </c>
      <c r="AX323" s="12" t="s">
        <v>2306</v>
      </c>
      <c r="AY323" s="12" t="s">
        <v>2306</v>
      </c>
      <c r="AZ323" s="12" t="s">
        <v>2306</v>
      </c>
      <c r="BA323" s="12" t="s">
        <v>2306</v>
      </c>
      <c r="BB323" s="12" t="s">
        <v>2306</v>
      </c>
      <c r="BC323" s="12" t="s">
        <v>2306</v>
      </c>
      <c r="BD323" s="12" t="s">
        <v>2306</v>
      </c>
      <c r="BE323" s="12" t="s">
        <v>2306</v>
      </c>
      <c r="BF323" s="12" t="s">
        <v>2306</v>
      </c>
      <c r="BG323" s="12" t="s">
        <v>2306</v>
      </c>
      <c r="BH323" s="12" t="s">
        <v>2306</v>
      </c>
      <c r="BI323" s="12" t="s">
        <v>2306</v>
      </c>
      <c r="BJ323" s="12" t="s">
        <v>2306</v>
      </c>
      <c r="BK323" s="12" t="s">
        <v>2306</v>
      </c>
      <c r="BL323" s="12" t="s">
        <v>2306</v>
      </c>
      <c r="BM323" s="12" t="s">
        <v>2306</v>
      </c>
      <c r="BN323" s="12" t="s">
        <v>2306</v>
      </c>
      <c r="BO323" s="12" t="s">
        <v>2306</v>
      </c>
      <c r="BP323" s="12" t="s">
        <v>2306</v>
      </c>
      <c r="BQ323" s="12" t="s">
        <v>2306</v>
      </c>
      <c r="BR323" s="12" t="s">
        <v>2306</v>
      </c>
      <c r="BS323" s="12" t="s">
        <v>2306</v>
      </c>
      <c r="BT323" s="12" t="s">
        <v>2306</v>
      </c>
      <c r="BU323" s="12" t="s">
        <v>2306</v>
      </c>
      <c r="BV323" s="12" t="s">
        <v>2306</v>
      </c>
      <c r="BW323" s="12" t="s">
        <v>2306</v>
      </c>
      <c r="BX323" s="12" t="s">
        <v>2306</v>
      </c>
      <c r="BY323" s="12" t="s">
        <v>2306</v>
      </c>
      <c r="BZ323" s="12" t="s">
        <v>2306</v>
      </c>
      <c r="CA323" s="12" t="s">
        <v>2306</v>
      </c>
      <c r="CB323" s="12" t="s">
        <v>2306</v>
      </c>
      <c r="CC323" s="12" t="s">
        <v>2306</v>
      </c>
      <c r="CD323" s="12" t="s">
        <v>2306</v>
      </c>
      <c r="CE323" s="12" t="s">
        <v>2306</v>
      </c>
      <c r="CF323" s="12" t="s">
        <v>2306</v>
      </c>
      <c r="CG323" s="12" t="s">
        <v>2306</v>
      </c>
      <c r="CH323" s="12" t="s">
        <v>2306</v>
      </c>
      <c r="CI323" s="12" t="s">
        <v>2306</v>
      </c>
      <c r="CJ323" s="12" t="s">
        <v>2306</v>
      </c>
      <c r="CK323" s="12" t="s">
        <v>2306</v>
      </c>
      <c r="CL323" s="12" t="s">
        <v>2306</v>
      </c>
      <c r="CM323" s="12" t="s">
        <v>2306</v>
      </c>
      <c r="CN323" s="12" t="s">
        <v>2306</v>
      </c>
      <c r="CO323" s="12" t="s">
        <v>2306</v>
      </c>
      <c r="CP323" s="12" t="s">
        <v>2306</v>
      </c>
      <c r="CQ323" s="12" t="s">
        <v>2306</v>
      </c>
      <c r="CR323" s="12" t="s">
        <v>2306</v>
      </c>
      <c r="CS323" s="12" t="s">
        <v>2306</v>
      </c>
      <c r="CT323" s="12" t="s">
        <v>2306</v>
      </c>
      <c r="CU323" s="12" t="s">
        <v>2306</v>
      </c>
      <c r="CV323" s="12" t="s">
        <v>2306</v>
      </c>
      <c r="CW323" s="12" t="s">
        <v>2306</v>
      </c>
      <c r="CX323" s="12" t="s">
        <v>2306</v>
      </c>
      <c r="CY323" s="12" t="s">
        <v>2306</v>
      </c>
      <c r="CZ323" s="12" t="s">
        <v>2306</v>
      </c>
      <c r="DA323" s="12" t="s">
        <v>2306</v>
      </c>
      <c r="DB323" s="12" t="s">
        <v>2306</v>
      </c>
      <c r="DC323" s="12" t="s">
        <v>2306</v>
      </c>
      <c r="DD323" s="12" t="s">
        <v>2306</v>
      </c>
      <c r="DE323" s="12" t="s">
        <v>2306</v>
      </c>
      <c r="DF323" s="12" t="s">
        <v>2306</v>
      </c>
      <c r="DG323" s="12" t="s">
        <v>2306</v>
      </c>
      <c r="DH323" s="12" t="s">
        <v>2306</v>
      </c>
      <c r="DI323" s="12" t="s">
        <v>2306</v>
      </c>
      <c r="DJ323" s="17" t="s">
        <v>2306</v>
      </c>
    </row>
    <row r="324" s="1" customFormat="1" ht="15.4" customHeight="1" spans="1:114">
      <c r="A324" s="10" t="s">
        <v>3343</v>
      </c>
      <c r="B324" s="11"/>
      <c r="C324" s="11"/>
      <c r="D324" s="11" t="s">
        <v>3344</v>
      </c>
      <c r="E324" s="9">
        <v>602980.7</v>
      </c>
      <c r="F324" s="9">
        <v>547729.7</v>
      </c>
      <c r="G324" s="9">
        <v>402714</v>
      </c>
      <c r="H324" s="12" t="s">
        <v>2306</v>
      </c>
      <c r="I324" s="12" t="s">
        <v>2306</v>
      </c>
      <c r="J324" s="12" t="s">
        <v>2306</v>
      </c>
      <c r="K324" s="12" t="s">
        <v>2306</v>
      </c>
      <c r="L324" s="9">
        <v>61040.32</v>
      </c>
      <c r="M324" s="12" t="s">
        <v>2306</v>
      </c>
      <c r="N324" s="9">
        <v>32565.16</v>
      </c>
      <c r="O324" s="12" t="s">
        <v>2306</v>
      </c>
      <c r="P324" s="9">
        <v>6103.98</v>
      </c>
      <c r="Q324" s="9">
        <v>45306.24</v>
      </c>
      <c r="R324" s="12" t="s">
        <v>2306</v>
      </c>
      <c r="S324" s="12" t="s">
        <v>2306</v>
      </c>
      <c r="T324" s="9">
        <v>52531</v>
      </c>
      <c r="U324" s="9">
        <v>30000</v>
      </c>
      <c r="V324" s="12" t="s">
        <v>2306</v>
      </c>
      <c r="W324" s="12" t="s">
        <v>2306</v>
      </c>
      <c r="X324" s="12" t="s">
        <v>2306</v>
      </c>
      <c r="Y324" s="12" t="s">
        <v>2306</v>
      </c>
      <c r="Z324" s="9">
        <v>569</v>
      </c>
      <c r="AA324" s="12" t="s">
        <v>2306</v>
      </c>
      <c r="AB324" s="12" t="s">
        <v>2306</v>
      </c>
      <c r="AC324" s="12" t="s">
        <v>2306</v>
      </c>
      <c r="AD324" s="12" t="s">
        <v>2306</v>
      </c>
      <c r="AE324" s="12" t="s">
        <v>2306</v>
      </c>
      <c r="AF324" s="12" t="s">
        <v>2306</v>
      </c>
      <c r="AG324" s="12" t="s">
        <v>2306</v>
      </c>
      <c r="AH324" s="12" t="s">
        <v>2306</v>
      </c>
      <c r="AI324" s="12" t="s">
        <v>2306</v>
      </c>
      <c r="AJ324" s="9">
        <v>254</v>
      </c>
      <c r="AK324" s="12" t="s">
        <v>2306</v>
      </c>
      <c r="AL324" s="12" t="s">
        <v>2306</v>
      </c>
      <c r="AM324" s="12" t="s">
        <v>2306</v>
      </c>
      <c r="AN324" s="12" t="s">
        <v>2306</v>
      </c>
      <c r="AO324" s="12" t="s">
        <v>2306</v>
      </c>
      <c r="AP324" s="9">
        <v>5527</v>
      </c>
      <c r="AQ324" s="9">
        <v>10161</v>
      </c>
      <c r="AR324" s="9">
        <v>3300</v>
      </c>
      <c r="AS324" s="9">
        <v>720</v>
      </c>
      <c r="AT324" s="12" t="s">
        <v>2306</v>
      </c>
      <c r="AU324" s="9">
        <v>2000</v>
      </c>
      <c r="AV324" s="9">
        <v>2720</v>
      </c>
      <c r="AW324" s="12" t="s">
        <v>2306</v>
      </c>
      <c r="AX324" s="9">
        <v>2720</v>
      </c>
      <c r="AY324" s="12" t="s">
        <v>2306</v>
      </c>
      <c r="AZ324" s="12" t="s">
        <v>2306</v>
      </c>
      <c r="BA324" s="12" t="s">
        <v>2306</v>
      </c>
      <c r="BB324" s="12" t="s">
        <v>2306</v>
      </c>
      <c r="BC324" s="12" t="s">
        <v>2306</v>
      </c>
      <c r="BD324" s="12" t="s">
        <v>2306</v>
      </c>
      <c r="BE324" s="12" t="s">
        <v>2306</v>
      </c>
      <c r="BF324" s="12" t="s">
        <v>2306</v>
      </c>
      <c r="BG324" s="12" t="s">
        <v>2306</v>
      </c>
      <c r="BH324" s="12" t="s">
        <v>2306</v>
      </c>
      <c r="BI324" s="12" t="s">
        <v>2306</v>
      </c>
      <c r="BJ324" s="12" t="s">
        <v>2306</v>
      </c>
      <c r="BK324" s="12" t="s">
        <v>2306</v>
      </c>
      <c r="BL324" s="12" t="s">
        <v>2306</v>
      </c>
      <c r="BM324" s="12" t="s">
        <v>2306</v>
      </c>
      <c r="BN324" s="12" t="s">
        <v>2306</v>
      </c>
      <c r="BO324" s="12" t="s">
        <v>2306</v>
      </c>
      <c r="BP324" s="12" t="s">
        <v>2306</v>
      </c>
      <c r="BQ324" s="12" t="s">
        <v>2306</v>
      </c>
      <c r="BR324" s="12" t="s">
        <v>2306</v>
      </c>
      <c r="BS324" s="12" t="s">
        <v>2306</v>
      </c>
      <c r="BT324" s="12" t="s">
        <v>2306</v>
      </c>
      <c r="BU324" s="12" t="s">
        <v>2306</v>
      </c>
      <c r="BV324" s="12" t="s">
        <v>2306</v>
      </c>
      <c r="BW324" s="12" t="s">
        <v>2306</v>
      </c>
      <c r="BX324" s="12" t="s">
        <v>2306</v>
      </c>
      <c r="BY324" s="12" t="s">
        <v>2306</v>
      </c>
      <c r="BZ324" s="12" t="s">
        <v>2306</v>
      </c>
      <c r="CA324" s="12" t="s">
        <v>2306</v>
      </c>
      <c r="CB324" s="12" t="s">
        <v>2306</v>
      </c>
      <c r="CC324" s="12" t="s">
        <v>2306</v>
      </c>
      <c r="CD324" s="12" t="s">
        <v>2306</v>
      </c>
      <c r="CE324" s="12" t="s">
        <v>2306</v>
      </c>
      <c r="CF324" s="12" t="s">
        <v>2306</v>
      </c>
      <c r="CG324" s="12" t="s">
        <v>2306</v>
      </c>
      <c r="CH324" s="12" t="s">
        <v>2306</v>
      </c>
      <c r="CI324" s="12" t="s">
        <v>2306</v>
      </c>
      <c r="CJ324" s="12" t="s">
        <v>2306</v>
      </c>
      <c r="CK324" s="12" t="s">
        <v>2306</v>
      </c>
      <c r="CL324" s="12" t="s">
        <v>2306</v>
      </c>
      <c r="CM324" s="12" t="s">
        <v>2306</v>
      </c>
      <c r="CN324" s="12" t="s">
        <v>2306</v>
      </c>
      <c r="CO324" s="12" t="s">
        <v>2306</v>
      </c>
      <c r="CP324" s="12" t="s">
        <v>2306</v>
      </c>
      <c r="CQ324" s="12" t="s">
        <v>2306</v>
      </c>
      <c r="CR324" s="12" t="s">
        <v>2306</v>
      </c>
      <c r="CS324" s="12" t="s">
        <v>2306</v>
      </c>
      <c r="CT324" s="12" t="s">
        <v>2306</v>
      </c>
      <c r="CU324" s="12" t="s">
        <v>2306</v>
      </c>
      <c r="CV324" s="12" t="s">
        <v>2306</v>
      </c>
      <c r="CW324" s="12" t="s">
        <v>2306</v>
      </c>
      <c r="CX324" s="12" t="s">
        <v>2306</v>
      </c>
      <c r="CY324" s="12" t="s">
        <v>2306</v>
      </c>
      <c r="CZ324" s="12" t="s">
        <v>2306</v>
      </c>
      <c r="DA324" s="12" t="s">
        <v>2306</v>
      </c>
      <c r="DB324" s="12" t="s">
        <v>2306</v>
      </c>
      <c r="DC324" s="12" t="s">
        <v>2306</v>
      </c>
      <c r="DD324" s="12" t="s">
        <v>2306</v>
      </c>
      <c r="DE324" s="12" t="s">
        <v>2306</v>
      </c>
      <c r="DF324" s="12" t="s">
        <v>2306</v>
      </c>
      <c r="DG324" s="12" t="s">
        <v>2306</v>
      </c>
      <c r="DH324" s="12" t="s">
        <v>2306</v>
      </c>
      <c r="DI324" s="12" t="s">
        <v>2306</v>
      </c>
      <c r="DJ324" s="17" t="s">
        <v>2306</v>
      </c>
    </row>
    <row r="325" s="1" customFormat="1" ht="15.4" customHeight="1" spans="1:114">
      <c r="A325" s="10" t="s">
        <v>3345</v>
      </c>
      <c r="B325" s="11"/>
      <c r="C325" s="11"/>
      <c r="D325" s="11" t="s">
        <v>3346</v>
      </c>
      <c r="E325" s="9">
        <v>4714800</v>
      </c>
      <c r="F325" s="12" t="s">
        <v>2306</v>
      </c>
      <c r="G325" s="12" t="s">
        <v>2306</v>
      </c>
      <c r="H325" s="12" t="s">
        <v>2306</v>
      </c>
      <c r="I325" s="12" t="s">
        <v>2306</v>
      </c>
      <c r="J325" s="12" t="s">
        <v>2306</v>
      </c>
      <c r="K325" s="12" t="s">
        <v>2306</v>
      </c>
      <c r="L325" s="12" t="s">
        <v>2306</v>
      </c>
      <c r="M325" s="12" t="s">
        <v>2306</v>
      </c>
      <c r="N325" s="12" t="s">
        <v>2306</v>
      </c>
      <c r="O325" s="12" t="s">
        <v>2306</v>
      </c>
      <c r="P325" s="12" t="s">
        <v>2306</v>
      </c>
      <c r="Q325" s="12" t="s">
        <v>2306</v>
      </c>
      <c r="R325" s="12" t="s">
        <v>2306</v>
      </c>
      <c r="S325" s="12" t="s">
        <v>2306</v>
      </c>
      <c r="T325" s="9">
        <v>100000</v>
      </c>
      <c r="U325" s="12" t="s">
        <v>2306</v>
      </c>
      <c r="V325" s="9">
        <v>20000</v>
      </c>
      <c r="W325" s="12" t="s">
        <v>2306</v>
      </c>
      <c r="X325" s="12" t="s">
        <v>2306</v>
      </c>
      <c r="Y325" s="12" t="s">
        <v>2306</v>
      </c>
      <c r="Z325" s="12" t="s">
        <v>2306</v>
      </c>
      <c r="AA325" s="12" t="s">
        <v>2306</v>
      </c>
      <c r="AB325" s="12" t="s">
        <v>2306</v>
      </c>
      <c r="AC325" s="12" t="s">
        <v>2306</v>
      </c>
      <c r="AD325" s="12" t="s">
        <v>2306</v>
      </c>
      <c r="AE325" s="12" t="s">
        <v>2306</v>
      </c>
      <c r="AF325" s="9">
        <v>80000</v>
      </c>
      <c r="AG325" s="12" t="s">
        <v>2306</v>
      </c>
      <c r="AH325" s="12" t="s">
        <v>2306</v>
      </c>
      <c r="AI325" s="12" t="s">
        <v>2306</v>
      </c>
      <c r="AJ325" s="12" t="s">
        <v>2306</v>
      </c>
      <c r="AK325" s="12" t="s">
        <v>2306</v>
      </c>
      <c r="AL325" s="12" t="s">
        <v>2306</v>
      </c>
      <c r="AM325" s="12" t="s">
        <v>2306</v>
      </c>
      <c r="AN325" s="12" t="s">
        <v>2306</v>
      </c>
      <c r="AO325" s="12" t="s">
        <v>2306</v>
      </c>
      <c r="AP325" s="12" t="s">
        <v>2306</v>
      </c>
      <c r="AQ325" s="12" t="s">
        <v>2306</v>
      </c>
      <c r="AR325" s="12" t="s">
        <v>2306</v>
      </c>
      <c r="AS325" s="12" t="s">
        <v>2306</v>
      </c>
      <c r="AT325" s="12" t="s">
        <v>2306</v>
      </c>
      <c r="AU325" s="12" t="s">
        <v>2306</v>
      </c>
      <c r="AV325" s="9">
        <v>1135700</v>
      </c>
      <c r="AW325" s="12" t="s">
        <v>2306</v>
      </c>
      <c r="AX325" s="12" t="s">
        <v>2306</v>
      </c>
      <c r="AY325" s="12" t="s">
        <v>2306</v>
      </c>
      <c r="AZ325" s="12" t="s">
        <v>2306</v>
      </c>
      <c r="BA325" s="12" t="s">
        <v>2306</v>
      </c>
      <c r="BB325" s="9">
        <v>160000</v>
      </c>
      <c r="BC325" s="12" t="s">
        <v>2306</v>
      </c>
      <c r="BD325" s="12" t="s">
        <v>2306</v>
      </c>
      <c r="BE325" s="12" t="s">
        <v>2306</v>
      </c>
      <c r="BF325" s="9">
        <v>740000</v>
      </c>
      <c r="BG325" s="12" t="s">
        <v>2306</v>
      </c>
      <c r="BH325" s="9">
        <v>235700</v>
      </c>
      <c r="BI325" s="12" t="s">
        <v>2306</v>
      </c>
      <c r="BJ325" s="12" t="s">
        <v>2306</v>
      </c>
      <c r="BK325" s="12" t="s">
        <v>2306</v>
      </c>
      <c r="BL325" s="12" t="s">
        <v>2306</v>
      </c>
      <c r="BM325" s="12" t="s">
        <v>2306</v>
      </c>
      <c r="BN325" s="12" t="s">
        <v>2306</v>
      </c>
      <c r="BO325" s="12" t="s">
        <v>2306</v>
      </c>
      <c r="BP325" s="12" t="s">
        <v>2306</v>
      </c>
      <c r="BQ325" s="12" t="s">
        <v>2306</v>
      </c>
      <c r="BR325" s="12" t="s">
        <v>2306</v>
      </c>
      <c r="BS325" s="12" t="s">
        <v>2306</v>
      </c>
      <c r="BT325" s="12" t="s">
        <v>2306</v>
      </c>
      <c r="BU325" s="12" t="s">
        <v>2306</v>
      </c>
      <c r="BV325" s="12" t="s">
        <v>2306</v>
      </c>
      <c r="BW325" s="12" t="s">
        <v>2306</v>
      </c>
      <c r="BX325" s="12" t="s">
        <v>2306</v>
      </c>
      <c r="BY325" s="12" t="s">
        <v>2306</v>
      </c>
      <c r="BZ325" s="12" t="s">
        <v>2306</v>
      </c>
      <c r="CA325" s="12" t="s">
        <v>2306</v>
      </c>
      <c r="CB325" s="12" t="s">
        <v>2306</v>
      </c>
      <c r="CC325" s="12" t="s">
        <v>2306</v>
      </c>
      <c r="CD325" s="12" t="s">
        <v>2306</v>
      </c>
      <c r="CE325" s="12" t="s">
        <v>2306</v>
      </c>
      <c r="CF325" s="12" t="s">
        <v>2306</v>
      </c>
      <c r="CG325" s="12" t="s">
        <v>2306</v>
      </c>
      <c r="CH325" s="12" t="s">
        <v>2306</v>
      </c>
      <c r="CI325" s="12" t="s">
        <v>2306</v>
      </c>
      <c r="CJ325" s="12" t="s">
        <v>2306</v>
      </c>
      <c r="CK325" s="12" t="s">
        <v>2306</v>
      </c>
      <c r="CL325" s="12" t="s">
        <v>2306</v>
      </c>
      <c r="CM325" s="12" t="s">
        <v>2306</v>
      </c>
      <c r="CN325" s="12" t="s">
        <v>2306</v>
      </c>
      <c r="CO325" s="12" t="s">
        <v>2306</v>
      </c>
      <c r="CP325" s="12" t="s">
        <v>2306</v>
      </c>
      <c r="CQ325" s="12" t="s">
        <v>2306</v>
      </c>
      <c r="CR325" s="12" t="s">
        <v>2306</v>
      </c>
      <c r="CS325" s="12" t="s">
        <v>2306</v>
      </c>
      <c r="CT325" s="12" t="s">
        <v>2306</v>
      </c>
      <c r="CU325" s="9">
        <v>3479100</v>
      </c>
      <c r="CV325" s="12" t="s">
        <v>2306</v>
      </c>
      <c r="CW325" s="12" t="s">
        <v>2306</v>
      </c>
      <c r="CX325" s="12" t="s">
        <v>2306</v>
      </c>
      <c r="CY325" s="12" t="s">
        <v>2306</v>
      </c>
      <c r="CZ325" s="9">
        <v>3479100</v>
      </c>
      <c r="DA325" s="12" t="s">
        <v>2306</v>
      </c>
      <c r="DB325" s="12" t="s">
        <v>2306</v>
      </c>
      <c r="DC325" s="12" t="s">
        <v>2306</v>
      </c>
      <c r="DD325" s="12" t="s">
        <v>2306</v>
      </c>
      <c r="DE325" s="12" t="s">
        <v>2306</v>
      </c>
      <c r="DF325" s="12" t="s">
        <v>2306</v>
      </c>
      <c r="DG325" s="12" t="s">
        <v>2306</v>
      </c>
      <c r="DH325" s="12" t="s">
        <v>2306</v>
      </c>
      <c r="DI325" s="12" t="s">
        <v>2306</v>
      </c>
      <c r="DJ325" s="17" t="s">
        <v>2306</v>
      </c>
    </row>
    <row r="326" s="1" customFormat="1" ht="15.4" customHeight="1" spans="1:114">
      <c r="A326" s="10" t="s">
        <v>3347</v>
      </c>
      <c r="B326" s="11"/>
      <c r="C326" s="11"/>
      <c r="D326" s="11" t="s">
        <v>3348</v>
      </c>
      <c r="E326" s="9">
        <v>169380000</v>
      </c>
      <c r="F326" s="12" t="s">
        <v>2306</v>
      </c>
      <c r="G326" s="12" t="s">
        <v>2306</v>
      </c>
      <c r="H326" s="12" t="s">
        <v>2306</v>
      </c>
      <c r="I326" s="12" t="s">
        <v>2306</v>
      </c>
      <c r="J326" s="12" t="s">
        <v>2306</v>
      </c>
      <c r="K326" s="12" t="s">
        <v>2306</v>
      </c>
      <c r="L326" s="12" t="s">
        <v>2306</v>
      </c>
      <c r="M326" s="12" t="s">
        <v>2306</v>
      </c>
      <c r="N326" s="12" t="s">
        <v>2306</v>
      </c>
      <c r="O326" s="12" t="s">
        <v>2306</v>
      </c>
      <c r="P326" s="12" t="s">
        <v>2306</v>
      </c>
      <c r="Q326" s="12" t="s">
        <v>2306</v>
      </c>
      <c r="R326" s="12" t="s">
        <v>2306</v>
      </c>
      <c r="S326" s="12" t="s">
        <v>2306</v>
      </c>
      <c r="T326" s="12" t="s">
        <v>2306</v>
      </c>
      <c r="U326" s="12" t="s">
        <v>2306</v>
      </c>
      <c r="V326" s="12" t="s">
        <v>2306</v>
      </c>
      <c r="W326" s="12" t="s">
        <v>2306</v>
      </c>
      <c r="X326" s="12" t="s">
        <v>2306</v>
      </c>
      <c r="Y326" s="12" t="s">
        <v>2306</v>
      </c>
      <c r="Z326" s="12" t="s">
        <v>2306</v>
      </c>
      <c r="AA326" s="12" t="s">
        <v>2306</v>
      </c>
      <c r="AB326" s="12" t="s">
        <v>2306</v>
      </c>
      <c r="AC326" s="12" t="s">
        <v>2306</v>
      </c>
      <c r="AD326" s="12" t="s">
        <v>2306</v>
      </c>
      <c r="AE326" s="12" t="s">
        <v>2306</v>
      </c>
      <c r="AF326" s="12" t="s">
        <v>2306</v>
      </c>
      <c r="AG326" s="12" t="s">
        <v>2306</v>
      </c>
      <c r="AH326" s="12" t="s">
        <v>2306</v>
      </c>
      <c r="AI326" s="12" t="s">
        <v>2306</v>
      </c>
      <c r="AJ326" s="12" t="s">
        <v>2306</v>
      </c>
      <c r="AK326" s="12" t="s">
        <v>2306</v>
      </c>
      <c r="AL326" s="12" t="s">
        <v>2306</v>
      </c>
      <c r="AM326" s="12" t="s">
        <v>2306</v>
      </c>
      <c r="AN326" s="12" t="s">
        <v>2306</v>
      </c>
      <c r="AO326" s="12" t="s">
        <v>2306</v>
      </c>
      <c r="AP326" s="12" t="s">
        <v>2306</v>
      </c>
      <c r="AQ326" s="12" t="s">
        <v>2306</v>
      </c>
      <c r="AR326" s="12" t="s">
        <v>2306</v>
      </c>
      <c r="AS326" s="12" t="s">
        <v>2306</v>
      </c>
      <c r="AT326" s="12" t="s">
        <v>2306</v>
      </c>
      <c r="AU326" s="12" t="s">
        <v>2306</v>
      </c>
      <c r="AV326" s="9">
        <v>169380000</v>
      </c>
      <c r="AW326" s="12" t="s">
        <v>2306</v>
      </c>
      <c r="AX326" s="12" t="s">
        <v>2306</v>
      </c>
      <c r="AY326" s="12" t="s">
        <v>2306</v>
      </c>
      <c r="AZ326" s="12" t="s">
        <v>2306</v>
      </c>
      <c r="BA326" s="12" t="s">
        <v>2306</v>
      </c>
      <c r="BB326" s="12" t="s">
        <v>2306</v>
      </c>
      <c r="BC326" s="12" t="s">
        <v>2306</v>
      </c>
      <c r="BD326" s="12" t="s">
        <v>2306</v>
      </c>
      <c r="BE326" s="12" t="s">
        <v>2306</v>
      </c>
      <c r="BF326" s="9">
        <v>169380000</v>
      </c>
      <c r="BG326" s="12" t="s">
        <v>2306</v>
      </c>
      <c r="BH326" s="12" t="s">
        <v>2306</v>
      </c>
      <c r="BI326" s="12" t="s">
        <v>2306</v>
      </c>
      <c r="BJ326" s="12" t="s">
        <v>2306</v>
      </c>
      <c r="BK326" s="12" t="s">
        <v>2306</v>
      </c>
      <c r="BL326" s="12" t="s">
        <v>2306</v>
      </c>
      <c r="BM326" s="12" t="s">
        <v>2306</v>
      </c>
      <c r="BN326" s="12" t="s">
        <v>2306</v>
      </c>
      <c r="BO326" s="12" t="s">
        <v>2306</v>
      </c>
      <c r="BP326" s="12" t="s">
        <v>2306</v>
      </c>
      <c r="BQ326" s="12" t="s">
        <v>2306</v>
      </c>
      <c r="BR326" s="12" t="s">
        <v>2306</v>
      </c>
      <c r="BS326" s="12" t="s">
        <v>2306</v>
      </c>
      <c r="BT326" s="12" t="s">
        <v>2306</v>
      </c>
      <c r="BU326" s="12" t="s">
        <v>2306</v>
      </c>
      <c r="BV326" s="12" t="s">
        <v>2306</v>
      </c>
      <c r="BW326" s="12" t="s">
        <v>2306</v>
      </c>
      <c r="BX326" s="12" t="s">
        <v>2306</v>
      </c>
      <c r="BY326" s="12" t="s">
        <v>2306</v>
      </c>
      <c r="BZ326" s="12" t="s">
        <v>2306</v>
      </c>
      <c r="CA326" s="12" t="s">
        <v>2306</v>
      </c>
      <c r="CB326" s="12" t="s">
        <v>2306</v>
      </c>
      <c r="CC326" s="12" t="s">
        <v>2306</v>
      </c>
      <c r="CD326" s="12" t="s">
        <v>2306</v>
      </c>
      <c r="CE326" s="12" t="s">
        <v>2306</v>
      </c>
      <c r="CF326" s="12" t="s">
        <v>2306</v>
      </c>
      <c r="CG326" s="12" t="s">
        <v>2306</v>
      </c>
      <c r="CH326" s="12" t="s">
        <v>2306</v>
      </c>
      <c r="CI326" s="12" t="s">
        <v>2306</v>
      </c>
      <c r="CJ326" s="12" t="s">
        <v>2306</v>
      </c>
      <c r="CK326" s="12" t="s">
        <v>2306</v>
      </c>
      <c r="CL326" s="12" t="s">
        <v>2306</v>
      </c>
      <c r="CM326" s="12" t="s">
        <v>2306</v>
      </c>
      <c r="CN326" s="12" t="s">
        <v>2306</v>
      </c>
      <c r="CO326" s="12" t="s">
        <v>2306</v>
      </c>
      <c r="CP326" s="12" t="s">
        <v>2306</v>
      </c>
      <c r="CQ326" s="12" t="s">
        <v>2306</v>
      </c>
      <c r="CR326" s="12" t="s">
        <v>2306</v>
      </c>
      <c r="CS326" s="12" t="s">
        <v>2306</v>
      </c>
      <c r="CT326" s="12" t="s">
        <v>2306</v>
      </c>
      <c r="CU326" s="12" t="s">
        <v>2306</v>
      </c>
      <c r="CV326" s="12" t="s">
        <v>2306</v>
      </c>
      <c r="CW326" s="12" t="s">
        <v>2306</v>
      </c>
      <c r="CX326" s="12" t="s">
        <v>2306</v>
      </c>
      <c r="CY326" s="12" t="s">
        <v>2306</v>
      </c>
      <c r="CZ326" s="12" t="s">
        <v>2306</v>
      </c>
      <c r="DA326" s="12" t="s">
        <v>2306</v>
      </c>
      <c r="DB326" s="12" t="s">
        <v>2306</v>
      </c>
      <c r="DC326" s="12" t="s">
        <v>2306</v>
      </c>
      <c r="DD326" s="12" t="s">
        <v>2306</v>
      </c>
      <c r="DE326" s="12" t="s">
        <v>2306</v>
      </c>
      <c r="DF326" s="12" t="s">
        <v>2306</v>
      </c>
      <c r="DG326" s="12" t="s">
        <v>2306</v>
      </c>
      <c r="DH326" s="12" t="s">
        <v>2306</v>
      </c>
      <c r="DI326" s="12" t="s">
        <v>2306</v>
      </c>
      <c r="DJ326" s="17" t="s">
        <v>2306</v>
      </c>
    </row>
    <row r="327" s="1" customFormat="1" ht="15.4" customHeight="1" spans="1:114">
      <c r="A327" s="10" t="s">
        <v>3349</v>
      </c>
      <c r="B327" s="11"/>
      <c r="C327" s="11"/>
      <c r="D327" s="11" t="s">
        <v>3350</v>
      </c>
      <c r="E327" s="9">
        <v>174023</v>
      </c>
      <c r="F327" s="12" t="s">
        <v>2306</v>
      </c>
      <c r="G327" s="12" t="s">
        <v>2306</v>
      </c>
      <c r="H327" s="12" t="s">
        <v>2306</v>
      </c>
      <c r="I327" s="12" t="s">
        <v>2306</v>
      </c>
      <c r="J327" s="12" t="s">
        <v>2306</v>
      </c>
      <c r="K327" s="12" t="s">
        <v>2306</v>
      </c>
      <c r="L327" s="12" t="s">
        <v>2306</v>
      </c>
      <c r="M327" s="12" t="s">
        <v>2306</v>
      </c>
      <c r="N327" s="12" t="s">
        <v>2306</v>
      </c>
      <c r="O327" s="12" t="s">
        <v>2306</v>
      </c>
      <c r="P327" s="12" t="s">
        <v>2306</v>
      </c>
      <c r="Q327" s="12" t="s">
        <v>2306</v>
      </c>
      <c r="R327" s="12" t="s">
        <v>2306</v>
      </c>
      <c r="S327" s="12" t="s">
        <v>2306</v>
      </c>
      <c r="T327" s="12" t="s">
        <v>2306</v>
      </c>
      <c r="U327" s="12" t="s">
        <v>2306</v>
      </c>
      <c r="V327" s="12" t="s">
        <v>2306</v>
      </c>
      <c r="W327" s="12" t="s">
        <v>2306</v>
      </c>
      <c r="X327" s="12" t="s">
        <v>2306</v>
      </c>
      <c r="Y327" s="12" t="s">
        <v>2306</v>
      </c>
      <c r="Z327" s="12" t="s">
        <v>2306</v>
      </c>
      <c r="AA327" s="12" t="s">
        <v>2306</v>
      </c>
      <c r="AB327" s="12" t="s">
        <v>2306</v>
      </c>
      <c r="AC327" s="12" t="s">
        <v>2306</v>
      </c>
      <c r="AD327" s="12" t="s">
        <v>2306</v>
      </c>
      <c r="AE327" s="12" t="s">
        <v>2306</v>
      </c>
      <c r="AF327" s="12" t="s">
        <v>2306</v>
      </c>
      <c r="AG327" s="12" t="s">
        <v>2306</v>
      </c>
      <c r="AH327" s="12" t="s">
        <v>2306</v>
      </c>
      <c r="AI327" s="12" t="s">
        <v>2306</v>
      </c>
      <c r="AJ327" s="12" t="s">
        <v>2306</v>
      </c>
      <c r="AK327" s="12" t="s">
        <v>2306</v>
      </c>
      <c r="AL327" s="12" t="s">
        <v>2306</v>
      </c>
      <c r="AM327" s="12" t="s">
        <v>2306</v>
      </c>
      <c r="AN327" s="12" t="s">
        <v>2306</v>
      </c>
      <c r="AO327" s="12" t="s">
        <v>2306</v>
      </c>
      <c r="AP327" s="12" t="s">
        <v>2306</v>
      </c>
      <c r="AQ327" s="12" t="s">
        <v>2306</v>
      </c>
      <c r="AR327" s="12" t="s">
        <v>2306</v>
      </c>
      <c r="AS327" s="12" t="s">
        <v>2306</v>
      </c>
      <c r="AT327" s="12" t="s">
        <v>2306</v>
      </c>
      <c r="AU327" s="12" t="s">
        <v>2306</v>
      </c>
      <c r="AV327" s="9">
        <v>174023</v>
      </c>
      <c r="AW327" s="12" t="s">
        <v>2306</v>
      </c>
      <c r="AX327" s="12" t="s">
        <v>2306</v>
      </c>
      <c r="AY327" s="12" t="s">
        <v>2306</v>
      </c>
      <c r="AZ327" s="12" t="s">
        <v>2306</v>
      </c>
      <c r="BA327" s="12" t="s">
        <v>2306</v>
      </c>
      <c r="BB327" s="12" t="s">
        <v>2306</v>
      </c>
      <c r="BC327" s="12" t="s">
        <v>2306</v>
      </c>
      <c r="BD327" s="12" t="s">
        <v>2306</v>
      </c>
      <c r="BE327" s="12" t="s">
        <v>2306</v>
      </c>
      <c r="BF327" s="9">
        <v>174023</v>
      </c>
      <c r="BG327" s="12" t="s">
        <v>2306</v>
      </c>
      <c r="BH327" s="12" t="s">
        <v>2306</v>
      </c>
      <c r="BI327" s="12" t="s">
        <v>2306</v>
      </c>
      <c r="BJ327" s="12" t="s">
        <v>2306</v>
      </c>
      <c r="BK327" s="12" t="s">
        <v>2306</v>
      </c>
      <c r="BL327" s="12" t="s">
        <v>2306</v>
      </c>
      <c r="BM327" s="12" t="s">
        <v>2306</v>
      </c>
      <c r="BN327" s="12" t="s">
        <v>2306</v>
      </c>
      <c r="BO327" s="12" t="s">
        <v>2306</v>
      </c>
      <c r="BP327" s="12" t="s">
        <v>2306</v>
      </c>
      <c r="BQ327" s="12" t="s">
        <v>2306</v>
      </c>
      <c r="BR327" s="12" t="s">
        <v>2306</v>
      </c>
      <c r="BS327" s="12" t="s">
        <v>2306</v>
      </c>
      <c r="BT327" s="12" t="s">
        <v>2306</v>
      </c>
      <c r="BU327" s="12" t="s">
        <v>2306</v>
      </c>
      <c r="BV327" s="12" t="s">
        <v>2306</v>
      </c>
      <c r="BW327" s="12" t="s">
        <v>2306</v>
      </c>
      <c r="BX327" s="12" t="s">
        <v>2306</v>
      </c>
      <c r="BY327" s="12" t="s">
        <v>2306</v>
      </c>
      <c r="BZ327" s="12" t="s">
        <v>2306</v>
      </c>
      <c r="CA327" s="12" t="s">
        <v>2306</v>
      </c>
      <c r="CB327" s="12" t="s">
        <v>2306</v>
      </c>
      <c r="CC327" s="12" t="s">
        <v>2306</v>
      </c>
      <c r="CD327" s="12" t="s">
        <v>2306</v>
      </c>
      <c r="CE327" s="12" t="s">
        <v>2306</v>
      </c>
      <c r="CF327" s="12" t="s">
        <v>2306</v>
      </c>
      <c r="CG327" s="12" t="s">
        <v>2306</v>
      </c>
      <c r="CH327" s="12" t="s">
        <v>2306</v>
      </c>
      <c r="CI327" s="12" t="s">
        <v>2306</v>
      </c>
      <c r="CJ327" s="12" t="s">
        <v>2306</v>
      </c>
      <c r="CK327" s="12" t="s">
        <v>2306</v>
      </c>
      <c r="CL327" s="12" t="s">
        <v>2306</v>
      </c>
      <c r="CM327" s="12" t="s">
        <v>2306</v>
      </c>
      <c r="CN327" s="12" t="s">
        <v>2306</v>
      </c>
      <c r="CO327" s="12" t="s">
        <v>2306</v>
      </c>
      <c r="CP327" s="12" t="s">
        <v>2306</v>
      </c>
      <c r="CQ327" s="12" t="s">
        <v>2306</v>
      </c>
      <c r="CR327" s="12" t="s">
        <v>2306</v>
      </c>
      <c r="CS327" s="12" t="s">
        <v>2306</v>
      </c>
      <c r="CT327" s="12" t="s">
        <v>2306</v>
      </c>
      <c r="CU327" s="12" t="s">
        <v>2306</v>
      </c>
      <c r="CV327" s="12" t="s">
        <v>2306</v>
      </c>
      <c r="CW327" s="12" t="s">
        <v>2306</v>
      </c>
      <c r="CX327" s="12" t="s">
        <v>2306</v>
      </c>
      <c r="CY327" s="12" t="s">
        <v>2306</v>
      </c>
      <c r="CZ327" s="12" t="s">
        <v>2306</v>
      </c>
      <c r="DA327" s="12" t="s">
        <v>2306</v>
      </c>
      <c r="DB327" s="12" t="s">
        <v>2306</v>
      </c>
      <c r="DC327" s="12" t="s">
        <v>2306</v>
      </c>
      <c r="DD327" s="12" t="s">
        <v>2306</v>
      </c>
      <c r="DE327" s="12" t="s">
        <v>2306</v>
      </c>
      <c r="DF327" s="12" t="s">
        <v>2306</v>
      </c>
      <c r="DG327" s="12" t="s">
        <v>2306</v>
      </c>
      <c r="DH327" s="12" t="s">
        <v>2306</v>
      </c>
      <c r="DI327" s="12" t="s">
        <v>2306</v>
      </c>
      <c r="DJ327" s="17" t="s">
        <v>2306</v>
      </c>
    </row>
    <row r="328" s="1" customFormat="1" ht="15.4" customHeight="1" spans="1:114">
      <c r="A328" s="10" t="s">
        <v>3351</v>
      </c>
      <c r="B328" s="11"/>
      <c r="C328" s="11"/>
      <c r="D328" s="11" t="s">
        <v>3352</v>
      </c>
      <c r="E328" s="9">
        <v>25171200</v>
      </c>
      <c r="F328" s="12" t="s">
        <v>2306</v>
      </c>
      <c r="G328" s="12" t="s">
        <v>2306</v>
      </c>
      <c r="H328" s="12" t="s">
        <v>2306</v>
      </c>
      <c r="I328" s="12" t="s">
        <v>2306</v>
      </c>
      <c r="J328" s="12" t="s">
        <v>2306</v>
      </c>
      <c r="K328" s="12" t="s">
        <v>2306</v>
      </c>
      <c r="L328" s="12" t="s">
        <v>2306</v>
      </c>
      <c r="M328" s="12" t="s">
        <v>2306</v>
      </c>
      <c r="N328" s="12" t="s">
        <v>2306</v>
      </c>
      <c r="O328" s="12" t="s">
        <v>2306</v>
      </c>
      <c r="P328" s="12" t="s">
        <v>2306</v>
      </c>
      <c r="Q328" s="12" t="s">
        <v>2306</v>
      </c>
      <c r="R328" s="12" t="s">
        <v>2306</v>
      </c>
      <c r="S328" s="12" t="s">
        <v>2306</v>
      </c>
      <c r="T328" s="9">
        <v>90000</v>
      </c>
      <c r="U328" s="12" t="s">
        <v>2306</v>
      </c>
      <c r="V328" s="12" t="s">
        <v>2306</v>
      </c>
      <c r="W328" s="12" t="s">
        <v>2306</v>
      </c>
      <c r="X328" s="12" t="s">
        <v>2306</v>
      </c>
      <c r="Y328" s="12" t="s">
        <v>2306</v>
      </c>
      <c r="Z328" s="12" t="s">
        <v>2306</v>
      </c>
      <c r="AA328" s="12" t="s">
        <v>2306</v>
      </c>
      <c r="AB328" s="12" t="s">
        <v>2306</v>
      </c>
      <c r="AC328" s="12" t="s">
        <v>2306</v>
      </c>
      <c r="AD328" s="12" t="s">
        <v>2306</v>
      </c>
      <c r="AE328" s="12" t="s">
        <v>2306</v>
      </c>
      <c r="AF328" s="12" t="s">
        <v>2306</v>
      </c>
      <c r="AG328" s="12" t="s">
        <v>2306</v>
      </c>
      <c r="AH328" s="12" t="s">
        <v>2306</v>
      </c>
      <c r="AI328" s="12" t="s">
        <v>2306</v>
      </c>
      <c r="AJ328" s="12" t="s">
        <v>2306</v>
      </c>
      <c r="AK328" s="9">
        <v>90000</v>
      </c>
      <c r="AL328" s="12" t="s">
        <v>2306</v>
      </c>
      <c r="AM328" s="12" t="s">
        <v>2306</v>
      </c>
      <c r="AN328" s="12" t="s">
        <v>2306</v>
      </c>
      <c r="AO328" s="12" t="s">
        <v>2306</v>
      </c>
      <c r="AP328" s="12" t="s">
        <v>2306</v>
      </c>
      <c r="AQ328" s="12" t="s">
        <v>2306</v>
      </c>
      <c r="AR328" s="12" t="s">
        <v>2306</v>
      </c>
      <c r="AS328" s="12" t="s">
        <v>2306</v>
      </c>
      <c r="AT328" s="12" t="s">
        <v>2306</v>
      </c>
      <c r="AU328" s="12" t="s">
        <v>2306</v>
      </c>
      <c r="AV328" s="9">
        <v>25081200</v>
      </c>
      <c r="AW328" s="12" t="s">
        <v>2306</v>
      </c>
      <c r="AX328" s="12" t="s">
        <v>2306</v>
      </c>
      <c r="AY328" s="12" t="s">
        <v>2306</v>
      </c>
      <c r="AZ328" s="12" t="s">
        <v>2306</v>
      </c>
      <c r="BA328" s="12" t="s">
        <v>2306</v>
      </c>
      <c r="BB328" s="12" t="s">
        <v>2306</v>
      </c>
      <c r="BC328" s="12" t="s">
        <v>2306</v>
      </c>
      <c r="BD328" s="12" t="s">
        <v>2306</v>
      </c>
      <c r="BE328" s="12" t="s">
        <v>2306</v>
      </c>
      <c r="BF328" s="9">
        <v>25081200</v>
      </c>
      <c r="BG328" s="12" t="s">
        <v>2306</v>
      </c>
      <c r="BH328" s="12" t="s">
        <v>2306</v>
      </c>
      <c r="BI328" s="12" t="s">
        <v>2306</v>
      </c>
      <c r="BJ328" s="12" t="s">
        <v>2306</v>
      </c>
      <c r="BK328" s="12" t="s">
        <v>2306</v>
      </c>
      <c r="BL328" s="12" t="s">
        <v>2306</v>
      </c>
      <c r="BM328" s="12" t="s">
        <v>2306</v>
      </c>
      <c r="BN328" s="12" t="s">
        <v>2306</v>
      </c>
      <c r="BO328" s="12" t="s">
        <v>2306</v>
      </c>
      <c r="BP328" s="12" t="s">
        <v>2306</v>
      </c>
      <c r="BQ328" s="12" t="s">
        <v>2306</v>
      </c>
      <c r="BR328" s="12" t="s">
        <v>2306</v>
      </c>
      <c r="BS328" s="12" t="s">
        <v>2306</v>
      </c>
      <c r="BT328" s="12" t="s">
        <v>2306</v>
      </c>
      <c r="BU328" s="12" t="s">
        <v>2306</v>
      </c>
      <c r="BV328" s="12" t="s">
        <v>2306</v>
      </c>
      <c r="BW328" s="12" t="s">
        <v>2306</v>
      </c>
      <c r="BX328" s="12" t="s">
        <v>2306</v>
      </c>
      <c r="BY328" s="12" t="s">
        <v>2306</v>
      </c>
      <c r="BZ328" s="12" t="s">
        <v>2306</v>
      </c>
      <c r="CA328" s="12" t="s">
        <v>2306</v>
      </c>
      <c r="CB328" s="12" t="s">
        <v>2306</v>
      </c>
      <c r="CC328" s="12" t="s">
        <v>2306</v>
      </c>
      <c r="CD328" s="12" t="s">
        <v>2306</v>
      </c>
      <c r="CE328" s="12" t="s">
        <v>2306</v>
      </c>
      <c r="CF328" s="12" t="s">
        <v>2306</v>
      </c>
      <c r="CG328" s="12" t="s">
        <v>2306</v>
      </c>
      <c r="CH328" s="12" t="s">
        <v>2306</v>
      </c>
      <c r="CI328" s="12" t="s">
        <v>2306</v>
      </c>
      <c r="CJ328" s="12" t="s">
        <v>2306</v>
      </c>
      <c r="CK328" s="12" t="s">
        <v>2306</v>
      </c>
      <c r="CL328" s="12" t="s">
        <v>2306</v>
      </c>
      <c r="CM328" s="12" t="s">
        <v>2306</v>
      </c>
      <c r="CN328" s="12" t="s">
        <v>2306</v>
      </c>
      <c r="CO328" s="12" t="s">
        <v>2306</v>
      </c>
      <c r="CP328" s="12" t="s">
        <v>2306</v>
      </c>
      <c r="CQ328" s="12" t="s">
        <v>2306</v>
      </c>
      <c r="CR328" s="12" t="s">
        <v>2306</v>
      </c>
      <c r="CS328" s="12" t="s">
        <v>2306</v>
      </c>
      <c r="CT328" s="12" t="s">
        <v>2306</v>
      </c>
      <c r="CU328" s="12" t="s">
        <v>2306</v>
      </c>
      <c r="CV328" s="12" t="s">
        <v>2306</v>
      </c>
      <c r="CW328" s="12" t="s">
        <v>2306</v>
      </c>
      <c r="CX328" s="12" t="s">
        <v>2306</v>
      </c>
      <c r="CY328" s="12" t="s">
        <v>2306</v>
      </c>
      <c r="CZ328" s="12" t="s">
        <v>2306</v>
      </c>
      <c r="DA328" s="12" t="s">
        <v>2306</v>
      </c>
      <c r="DB328" s="12" t="s">
        <v>2306</v>
      </c>
      <c r="DC328" s="12" t="s">
        <v>2306</v>
      </c>
      <c r="DD328" s="12" t="s">
        <v>2306</v>
      </c>
      <c r="DE328" s="12" t="s">
        <v>2306</v>
      </c>
      <c r="DF328" s="12" t="s">
        <v>2306</v>
      </c>
      <c r="DG328" s="12" t="s">
        <v>2306</v>
      </c>
      <c r="DH328" s="12" t="s">
        <v>2306</v>
      </c>
      <c r="DI328" s="12" t="s">
        <v>2306</v>
      </c>
      <c r="DJ328" s="17" t="s">
        <v>2306</v>
      </c>
    </row>
    <row r="329" s="1" customFormat="1" ht="15.4" customHeight="1" spans="1:114">
      <c r="A329" s="10" t="s">
        <v>3353</v>
      </c>
      <c r="B329" s="11"/>
      <c r="C329" s="11"/>
      <c r="D329" s="11" t="s">
        <v>3354</v>
      </c>
      <c r="E329" s="9">
        <v>2120000</v>
      </c>
      <c r="F329" s="12" t="s">
        <v>2306</v>
      </c>
      <c r="G329" s="12" t="s">
        <v>2306</v>
      </c>
      <c r="H329" s="12" t="s">
        <v>2306</v>
      </c>
      <c r="I329" s="12" t="s">
        <v>2306</v>
      </c>
      <c r="J329" s="12" t="s">
        <v>2306</v>
      </c>
      <c r="K329" s="12" t="s">
        <v>2306</v>
      </c>
      <c r="L329" s="12" t="s">
        <v>2306</v>
      </c>
      <c r="M329" s="12" t="s">
        <v>2306</v>
      </c>
      <c r="N329" s="12" t="s">
        <v>2306</v>
      </c>
      <c r="O329" s="12" t="s">
        <v>2306</v>
      </c>
      <c r="P329" s="12" t="s">
        <v>2306</v>
      </c>
      <c r="Q329" s="12" t="s">
        <v>2306</v>
      </c>
      <c r="R329" s="12" t="s">
        <v>2306</v>
      </c>
      <c r="S329" s="12" t="s">
        <v>2306</v>
      </c>
      <c r="T329" s="9">
        <v>10000</v>
      </c>
      <c r="U329" s="9">
        <v>10000</v>
      </c>
      <c r="V329" s="12" t="s">
        <v>2306</v>
      </c>
      <c r="W329" s="12" t="s">
        <v>2306</v>
      </c>
      <c r="X329" s="12" t="s">
        <v>2306</v>
      </c>
      <c r="Y329" s="12" t="s">
        <v>2306</v>
      </c>
      <c r="Z329" s="12" t="s">
        <v>2306</v>
      </c>
      <c r="AA329" s="12" t="s">
        <v>2306</v>
      </c>
      <c r="AB329" s="12" t="s">
        <v>2306</v>
      </c>
      <c r="AC329" s="12" t="s">
        <v>2306</v>
      </c>
      <c r="AD329" s="12" t="s">
        <v>2306</v>
      </c>
      <c r="AE329" s="12" t="s">
        <v>2306</v>
      </c>
      <c r="AF329" s="12" t="s">
        <v>2306</v>
      </c>
      <c r="AG329" s="12" t="s">
        <v>2306</v>
      </c>
      <c r="AH329" s="12" t="s">
        <v>2306</v>
      </c>
      <c r="AI329" s="12" t="s">
        <v>2306</v>
      </c>
      <c r="AJ329" s="12" t="s">
        <v>2306</v>
      </c>
      <c r="AK329" s="12" t="s">
        <v>2306</v>
      </c>
      <c r="AL329" s="12" t="s">
        <v>2306</v>
      </c>
      <c r="AM329" s="12" t="s">
        <v>2306</v>
      </c>
      <c r="AN329" s="12" t="s">
        <v>2306</v>
      </c>
      <c r="AO329" s="12" t="s">
        <v>2306</v>
      </c>
      <c r="AP329" s="12" t="s">
        <v>2306</v>
      </c>
      <c r="AQ329" s="12" t="s">
        <v>2306</v>
      </c>
      <c r="AR329" s="12" t="s">
        <v>2306</v>
      </c>
      <c r="AS329" s="12" t="s">
        <v>2306</v>
      </c>
      <c r="AT329" s="12" t="s">
        <v>2306</v>
      </c>
      <c r="AU329" s="12" t="s">
        <v>2306</v>
      </c>
      <c r="AV329" s="9">
        <v>2110000</v>
      </c>
      <c r="AW329" s="12" t="s">
        <v>2306</v>
      </c>
      <c r="AX329" s="12" t="s">
        <v>2306</v>
      </c>
      <c r="AY329" s="12" t="s">
        <v>2306</v>
      </c>
      <c r="AZ329" s="12" t="s">
        <v>2306</v>
      </c>
      <c r="BA329" s="12" t="s">
        <v>2306</v>
      </c>
      <c r="BB329" s="12" t="s">
        <v>2306</v>
      </c>
      <c r="BC329" s="12" t="s">
        <v>2306</v>
      </c>
      <c r="BD329" s="12" t="s">
        <v>2306</v>
      </c>
      <c r="BE329" s="12" t="s">
        <v>2306</v>
      </c>
      <c r="BF329" s="9">
        <v>2110000</v>
      </c>
      <c r="BG329" s="12" t="s">
        <v>2306</v>
      </c>
      <c r="BH329" s="12" t="s">
        <v>2306</v>
      </c>
      <c r="BI329" s="12" t="s">
        <v>2306</v>
      </c>
      <c r="BJ329" s="12" t="s">
        <v>2306</v>
      </c>
      <c r="BK329" s="12" t="s">
        <v>2306</v>
      </c>
      <c r="BL329" s="12" t="s">
        <v>2306</v>
      </c>
      <c r="BM329" s="12" t="s">
        <v>2306</v>
      </c>
      <c r="BN329" s="12" t="s">
        <v>2306</v>
      </c>
      <c r="BO329" s="12" t="s">
        <v>2306</v>
      </c>
      <c r="BP329" s="12" t="s">
        <v>2306</v>
      </c>
      <c r="BQ329" s="12" t="s">
        <v>2306</v>
      </c>
      <c r="BR329" s="12" t="s">
        <v>2306</v>
      </c>
      <c r="BS329" s="12" t="s">
        <v>2306</v>
      </c>
      <c r="BT329" s="12" t="s">
        <v>2306</v>
      </c>
      <c r="BU329" s="12" t="s">
        <v>2306</v>
      </c>
      <c r="BV329" s="12" t="s">
        <v>2306</v>
      </c>
      <c r="BW329" s="12" t="s">
        <v>2306</v>
      </c>
      <c r="BX329" s="12" t="s">
        <v>2306</v>
      </c>
      <c r="BY329" s="12" t="s">
        <v>2306</v>
      </c>
      <c r="BZ329" s="12" t="s">
        <v>2306</v>
      </c>
      <c r="CA329" s="12" t="s">
        <v>2306</v>
      </c>
      <c r="CB329" s="12" t="s">
        <v>2306</v>
      </c>
      <c r="CC329" s="12" t="s">
        <v>2306</v>
      </c>
      <c r="CD329" s="12" t="s">
        <v>2306</v>
      </c>
      <c r="CE329" s="12" t="s">
        <v>2306</v>
      </c>
      <c r="CF329" s="12" t="s">
        <v>2306</v>
      </c>
      <c r="CG329" s="12" t="s">
        <v>2306</v>
      </c>
      <c r="CH329" s="12" t="s">
        <v>2306</v>
      </c>
      <c r="CI329" s="12" t="s">
        <v>2306</v>
      </c>
      <c r="CJ329" s="12" t="s">
        <v>2306</v>
      </c>
      <c r="CK329" s="12" t="s">
        <v>2306</v>
      </c>
      <c r="CL329" s="12" t="s">
        <v>2306</v>
      </c>
      <c r="CM329" s="12" t="s">
        <v>2306</v>
      </c>
      <c r="CN329" s="12" t="s">
        <v>2306</v>
      </c>
      <c r="CO329" s="12" t="s">
        <v>2306</v>
      </c>
      <c r="CP329" s="12" t="s">
        <v>2306</v>
      </c>
      <c r="CQ329" s="12" t="s">
        <v>2306</v>
      </c>
      <c r="CR329" s="12" t="s">
        <v>2306</v>
      </c>
      <c r="CS329" s="12" t="s">
        <v>2306</v>
      </c>
      <c r="CT329" s="12" t="s">
        <v>2306</v>
      </c>
      <c r="CU329" s="12" t="s">
        <v>2306</v>
      </c>
      <c r="CV329" s="12" t="s">
        <v>2306</v>
      </c>
      <c r="CW329" s="12" t="s">
        <v>2306</v>
      </c>
      <c r="CX329" s="12" t="s">
        <v>2306</v>
      </c>
      <c r="CY329" s="12" t="s">
        <v>2306</v>
      </c>
      <c r="CZ329" s="12" t="s">
        <v>2306</v>
      </c>
      <c r="DA329" s="12" t="s">
        <v>2306</v>
      </c>
      <c r="DB329" s="12" t="s">
        <v>2306</v>
      </c>
      <c r="DC329" s="12" t="s">
        <v>2306</v>
      </c>
      <c r="DD329" s="12" t="s">
        <v>2306</v>
      </c>
      <c r="DE329" s="12" t="s">
        <v>2306</v>
      </c>
      <c r="DF329" s="12" t="s">
        <v>2306</v>
      </c>
      <c r="DG329" s="12" t="s">
        <v>2306</v>
      </c>
      <c r="DH329" s="12" t="s">
        <v>2306</v>
      </c>
      <c r="DI329" s="12" t="s">
        <v>2306</v>
      </c>
      <c r="DJ329" s="17" t="s">
        <v>2306</v>
      </c>
    </row>
    <row r="330" s="1" customFormat="1" ht="15.4" customHeight="1" spans="1:114">
      <c r="A330" s="10" t="s">
        <v>3355</v>
      </c>
      <c r="B330" s="11"/>
      <c r="C330" s="11"/>
      <c r="D330" s="11" t="s">
        <v>3356</v>
      </c>
      <c r="E330" s="9">
        <v>2950000</v>
      </c>
      <c r="F330" s="12" t="s">
        <v>2306</v>
      </c>
      <c r="G330" s="12" t="s">
        <v>2306</v>
      </c>
      <c r="H330" s="12" t="s">
        <v>2306</v>
      </c>
      <c r="I330" s="12" t="s">
        <v>2306</v>
      </c>
      <c r="J330" s="12" t="s">
        <v>2306</v>
      </c>
      <c r="K330" s="12" t="s">
        <v>2306</v>
      </c>
      <c r="L330" s="12" t="s">
        <v>2306</v>
      </c>
      <c r="M330" s="12" t="s">
        <v>2306</v>
      </c>
      <c r="N330" s="12" t="s">
        <v>2306</v>
      </c>
      <c r="O330" s="12" t="s">
        <v>2306</v>
      </c>
      <c r="P330" s="12" t="s">
        <v>2306</v>
      </c>
      <c r="Q330" s="12" t="s">
        <v>2306</v>
      </c>
      <c r="R330" s="12" t="s">
        <v>2306</v>
      </c>
      <c r="S330" s="12" t="s">
        <v>2306</v>
      </c>
      <c r="T330" s="9">
        <v>2150000</v>
      </c>
      <c r="U330" s="12" t="s">
        <v>2306</v>
      </c>
      <c r="V330" s="12" t="s">
        <v>2306</v>
      </c>
      <c r="W330" s="12" t="s">
        <v>2306</v>
      </c>
      <c r="X330" s="12" t="s">
        <v>2306</v>
      </c>
      <c r="Y330" s="12" t="s">
        <v>2306</v>
      </c>
      <c r="Z330" s="12" t="s">
        <v>2306</v>
      </c>
      <c r="AA330" s="12" t="s">
        <v>2306</v>
      </c>
      <c r="AB330" s="12" t="s">
        <v>2306</v>
      </c>
      <c r="AC330" s="12" t="s">
        <v>2306</v>
      </c>
      <c r="AD330" s="12" t="s">
        <v>2306</v>
      </c>
      <c r="AE330" s="12" t="s">
        <v>2306</v>
      </c>
      <c r="AF330" s="9">
        <v>1150000</v>
      </c>
      <c r="AG330" s="12" t="s">
        <v>2306</v>
      </c>
      <c r="AH330" s="12" t="s">
        <v>2306</v>
      </c>
      <c r="AI330" s="12" t="s">
        <v>2306</v>
      </c>
      <c r="AJ330" s="12" t="s">
        <v>2306</v>
      </c>
      <c r="AK330" s="12" t="s">
        <v>2306</v>
      </c>
      <c r="AL330" s="12" t="s">
        <v>2306</v>
      </c>
      <c r="AM330" s="12" t="s">
        <v>2306</v>
      </c>
      <c r="AN330" s="12" t="s">
        <v>2306</v>
      </c>
      <c r="AO330" s="9">
        <v>1000000</v>
      </c>
      <c r="AP330" s="12" t="s">
        <v>2306</v>
      </c>
      <c r="AQ330" s="12" t="s">
        <v>2306</v>
      </c>
      <c r="AR330" s="12" t="s">
        <v>2306</v>
      </c>
      <c r="AS330" s="12" t="s">
        <v>2306</v>
      </c>
      <c r="AT330" s="12" t="s">
        <v>2306</v>
      </c>
      <c r="AU330" s="12" t="s">
        <v>2306</v>
      </c>
      <c r="AV330" s="12" t="s">
        <v>2306</v>
      </c>
      <c r="AW330" s="12" t="s">
        <v>2306</v>
      </c>
      <c r="AX330" s="12" t="s">
        <v>2306</v>
      </c>
      <c r="AY330" s="12" t="s">
        <v>2306</v>
      </c>
      <c r="AZ330" s="12" t="s">
        <v>2306</v>
      </c>
      <c r="BA330" s="12" t="s">
        <v>2306</v>
      </c>
      <c r="BB330" s="12" t="s">
        <v>2306</v>
      </c>
      <c r="BC330" s="12" t="s">
        <v>2306</v>
      </c>
      <c r="BD330" s="12" t="s">
        <v>2306</v>
      </c>
      <c r="BE330" s="12" t="s">
        <v>2306</v>
      </c>
      <c r="BF330" s="12" t="s">
        <v>2306</v>
      </c>
      <c r="BG330" s="12" t="s">
        <v>2306</v>
      </c>
      <c r="BH330" s="12" t="s">
        <v>2306</v>
      </c>
      <c r="BI330" s="12" t="s">
        <v>2306</v>
      </c>
      <c r="BJ330" s="12" t="s">
        <v>2306</v>
      </c>
      <c r="BK330" s="12" t="s">
        <v>2306</v>
      </c>
      <c r="BL330" s="12" t="s">
        <v>2306</v>
      </c>
      <c r="BM330" s="12" t="s">
        <v>2306</v>
      </c>
      <c r="BN330" s="9">
        <v>800000</v>
      </c>
      <c r="BO330" s="12" t="s">
        <v>2306</v>
      </c>
      <c r="BP330" s="12" t="s">
        <v>2306</v>
      </c>
      <c r="BQ330" s="12" t="s">
        <v>2306</v>
      </c>
      <c r="BR330" s="9">
        <v>800000</v>
      </c>
      <c r="BS330" s="12" t="s">
        <v>2306</v>
      </c>
      <c r="BT330" s="12" t="s">
        <v>2306</v>
      </c>
      <c r="BU330" s="12" t="s">
        <v>2306</v>
      </c>
      <c r="BV330" s="12" t="s">
        <v>2306</v>
      </c>
      <c r="BW330" s="12" t="s">
        <v>2306</v>
      </c>
      <c r="BX330" s="12" t="s">
        <v>2306</v>
      </c>
      <c r="BY330" s="12" t="s">
        <v>2306</v>
      </c>
      <c r="BZ330" s="12" t="s">
        <v>2306</v>
      </c>
      <c r="CA330" s="12" t="s">
        <v>2306</v>
      </c>
      <c r="CB330" s="12" t="s">
        <v>2306</v>
      </c>
      <c r="CC330" s="12" t="s">
        <v>2306</v>
      </c>
      <c r="CD330" s="12" t="s">
        <v>2306</v>
      </c>
      <c r="CE330" s="12" t="s">
        <v>2306</v>
      </c>
      <c r="CF330" s="12" t="s">
        <v>2306</v>
      </c>
      <c r="CG330" s="12" t="s">
        <v>2306</v>
      </c>
      <c r="CH330" s="12" t="s">
        <v>2306</v>
      </c>
      <c r="CI330" s="12" t="s">
        <v>2306</v>
      </c>
      <c r="CJ330" s="12" t="s">
        <v>2306</v>
      </c>
      <c r="CK330" s="12" t="s">
        <v>2306</v>
      </c>
      <c r="CL330" s="12" t="s">
        <v>2306</v>
      </c>
      <c r="CM330" s="12" t="s">
        <v>2306</v>
      </c>
      <c r="CN330" s="12" t="s">
        <v>2306</v>
      </c>
      <c r="CO330" s="12" t="s">
        <v>2306</v>
      </c>
      <c r="CP330" s="12" t="s">
        <v>2306</v>
      </c>
      <c r="CQ330" s="12" t="s">
        <v>2306</v>
      </c>
      <c r="CR330" s="12" t="s">
        <v>2306</v>
      </c>
      <c r="CS330" s="12" t="s">
        <v>2306</v>
      </c>
      <c r="CT330" s="12" t="s">
        <v>2306</v>
      </c>
      <c r="CU330" s="12" t="s">
        <v>2306</v>
      </c>
      <c r="CV330" s="12" t="s">
        <v>2306</v>
      </c>
      <c r="CW330" s="12" t="s">
        <v>2306</v>
      </c>
      <c r="CX330" s="12" t="s">
        <v>2306</v>
      </c>
      <c r="CY330" s="12" t="s">
        <v>2306</v>
      </c>
      <c r="CZ330" s="12" t="s">
        <v>2306</v>
      </c>
      <c r="DA330" s="12" t="s">
        <v>2306</v>
      </c>
      <c r="DB330" s="12" t="s">
        <v>2306</v>
      </c>
      <c r="DC330" s="12" t="s">
        <v>2306</v>
      </c>
      <c r="DD330" s="12" t="s">
        <v>2306</v>
      </c>
      <c r="DE330" s="12" t="s">
        <v>2306</v>
      </c>
      <c r="DF330" s="12" t="s">
        <v>2306</v>
      </c>
      <c r="DG330" s="12" t="s">
        <v>2306</v>
      </c>
      <c r="DH330" s="12" t="s">
        <v>2306</v>
      </c>
      <c r="DI330" s="12" t="s">
        <v>2306</v>
      </c>
      <c r="DJ330" s="17" t="s">
        <v>2306</v>
      </c>
    </row>
    <row r="331" s="1" customFormat="1" ht="15.4" customHeight="1" spans="1:114">
      <c r="A331" s="10" t="s">
        <v>3357</v>
      </c>
      <c r="B331" s="11"/>
      <c r="C331" s="11"/>
      <c r="D331" s="11" t="s">
        <v>3358</v>
      </c>
      <c r="E331" s="9">
        <v>102121363.76</v>
      </c>
      <c r="F331" s="12" t="s">
        <v>2306</v>
      </c>
      <c r="G331" s="12" t="s">
        <v>2306</v>
      </c>
      <c r="H331" s="12" t="s">
        <v>2306</v>
      </c>
      <c r="I331" s="12" t="s">
        <v>2306</v>
      </c>
      <c r="J331" s="12" t="s">
        <v>2306</v>
      </c>
      <c r="K331" s="12" t="s">
        <v>2306</v>
      </c>
      <c r="L331" s="12" t="s">
        <v>2306</v>
      </c>
      <c r="M331" s="12" t="s">
        <v>2306</v>
      </c>
      <c r="N331" s="12" t="s">
        <v>2306</v>
      </c>
      <c r="O331" s="12" t="s">
        <v>2306</v>
      </c>
      <c r="P331" s="12" t="s">
        <v>2306</v>
      </c>
      <c r="Q331" s="12" t="s">
        <v>2306</v>
      </c>
      <c r="R331" s="12" t="s">
        <v>2306</v>
      </c>
      <c r="S331" s="12" t="s">
        <v>2306</v>
      </c>
      <c r="T331" s="12" t="s">
        <v>2306</v>
      </c>
      <c r="U331" s="12" t="s">
        <v>2306</v>
      </c>
      <c r="V331" s="12" t="s">
        <v>2306</v>
      </c>
      <c r="W331" s="12" t="s">
        <v>2306</v>
      </c>
      <c r="X331" s="12" t="s">
        <v>2306</v>
      </c>
      <c r="Y331" s="12" t="s">
        <v>2306</v>
      </c>
      <c r="Z331" s="12" t="s">
        <v>2306</v>
      </c>
      <c r="AA331" s="12" t="s">
        <v>2306</v>
      </c>
      <c r="AB331" s="12" t="s">
        <v>2306</v>
      </c>
      <c r="AC331" s="12" t="s">
        <v>2306</v>
      </c>
      <c r="AD331" s="12" t="s">
        <v>2306</v>
      </c>
      <c r="AE331" s="12" t="s">
        <v>2306</v>
      </c>
      <c r="AF331" s="12" t="s">
        <v>2306</v>
      </c>
      <c r="AG331" s="12" t="s">
        <v>2306</v>
      </c>
      <c r="AH331" s="12" t="s">
        <v>2306</v>
      </c>
      <c r="AI331" s="12" t="s">
        <v>2306</v>
      </c>
      <c r="AJ331" s="12" t="s">
        <v>2306</v>
      </c>
      <c r="AK331" s="12" t="s">
        <v>2306</v>
      </c>
      <c r="AL331" s="12" t="s">
        <v>2306</v>
      </c>
      <c r="AM331" s="12" t="s">
        <v>2306</v>
      </c>
      <c r="AN331" s="12" t="s">
        <v>2306</v>
      </c>
      <c r="AO331" s="12" t="s">
        <v>2306</v>
      </c>
      <c r="AP331" s="12" t="s">
        <v>2306</v>
      </c>
      <c r="AQ331" s="12" t="s">
        <v>2306</v>
      </c>
      <c r="AR331" s="12" t="s">
        <v>2306</v>
      </c>
      <c r="AS331" s="12" t="s">
        <v>2306</v>
      </c>
      <c r="AT331" s="12" t="s">
        <v>2306</v>
      </c>
      <c r="AU331" s="12" t="s">
        <v>2306</v>
      </c>
      <c r="AV331" s="12" t="s">
        <v>2306</v>
      </c>
      <c r="AW331" s="12" t="s">
        <v>2306</v>
      </c>
      <c r="AX331" s="12" t="s">
        <v>2306</v>
      </c>
      <c r="AY331" s="12" t="s">
        <v>2306</v>
      </c>
      <c r="AZ331" s="12" t="s">
        <v>2306</v>
      </c>
      <c r="BA331" s="12" t="s">
        <v>2306</v>
      </c>
      <c r="BB331" s="12" t="s">
        <v>2306</v>
      </c>
      <c r="BC331" s="12" t="s">
        <v>2306</v>
      </c>
      <c r="BD331" s="12" t="s">
        <v>2306</v>
      </c>
      <c r="BE331" s="12" t="s">
        <v>2306</v>
      </c>
      <c r="BF331" s="12" t="s">
        <v>2306</v>
      </c>
      <c r="BG331" s="12" t="s">
        <v>2306</v>
      </c>
      <c r="BH331" s="12" t="s">
        <v>2306</v>
      </c>
      <c r="BI331" s="12" t="s">
        <v>2306</v>
      </c>
      <c r="BJ331" s="12" t="s">
        <v>2306</v>
      </c>
      <c r="BK331" s="12" t="s">
        <v>2306</v>
      </c>
      <c r="BL331" s="12" t="s">
        <v>2306</v>
      </c>
      <c r="BM331" s="12" t="s">
        <v>2306</v>
      </c>
      <c r="BN331" s="9">
        <v>102121363.76</v>
      </c>
      <c r="BO331" s="12" t="s">
        <v>2306</v>
      </c>
      <c r="BP331" s="12" t="s">
        <v>2306</v>
      </c>
      <c r="BQ331" s="12" t="s">
        <v>2306</v>
      </c>
      <c r="BR331" s="9">
        <v>102121363.76</v>
      </c>
      <c r="BS331" s="12" t="s">
        <v>2306</v>
      </c>
      <c r="BT331" s="12" t="s">
        <v>2306</v>
      </c>
      <c r="BU331" s="12" t="s">
        <v>2306</v>
      </c>
      <c r="BV331" s="12" t="s">
        <v>2306</v>
      </c>
      <c r="BW331" s="12" t="s">
        <v>2306</v>
      </c>
      <c r="BX331" s="12" t="s">
        <v>2306</v>
      </c>
      <c r="BY331" s="12" t="s">
        <v>2306</v>
      </c>
      <c r="BZ331" s="12" t="s">
        <v>2306</v>
      </c>
      <c r="CA331" s="12" t="s">
        <v>2306</v>
      </c>
      <c r="CB331" s="12" t="s">
        <v>2306</v>
      </c>
      <c r="CC331" s="12" t="s">
        <v>2306</v>
      </c>
      <c r="CD331" s="12" t="s">
        <v>2306</v>
      </c>
      <c r="CE331" s="12" t="s">
        <v>2306</v>
      </c>
      <c r="CF331" s="12" t="s">
        <v>2306</v>
      </c>
      <c r="CG331" s="12" t="s">
        <v>2306</v>
      </c>
      <c r="CH331" s="12" t="s">
        <v>2306</v>
      </c>
      <c r="CI331" s="12" t="s">
        <v>2306</v>
      </c>
      <c r="CJ331" s="12" t="s">
        <v>2306</v>
      </c>
      <c r="CK331" s="12" t="s">
        <v>2306</v>
      </c>
      <c r="CL331" s="12" t="s">
        <v>2306</v>
      </c>
      <c r="CM331" s="12" t="s">
        <v>2306</v>
      </c>
      <c r="CN331" s="12" t="s">
        <v>2306</v>
      </c>
      <c r="CO331" s="12" t="s">
        <v>2306</v>
      </c>
      <c r="CP331" s="12" t="s">
        <v>2306</v>
      </c>
      <c r="CQ331" s="12" t="s">
        <v>2306</v>
      </c>
      <c r="CR331" s="12" t="s">
        <v>2306</v>
      </c>
      <c r="CS331" s="12" t="s">
        <v>2306</v>
      </c>
      <c r="CT331" s="12" t="s">
        <v>2306</v>
      </c>
      <c r="CU331" s="12" t="s">
        <v>2306</v>
      </c>
      <c r="CV331" s="12" t="s">
        <v>2306</v>
      </c>
      <c r="CW331" s="12" t="s">
        <v>2306</v>
      </c>
      <c r="CX331" s="12" t="s">
        <v>2306</v>
      </c>
      <c r="CY331" s="12" t="s">
        <v>2306</v>
      </c>
      <c r="CZ331" s="12" t="s">
        <v>2306</v>
      </c>
      <c r="DA331" s="12" t="s">
        <v>2306</v>
      </c>
      <c r="DB331" s="12" t="s">
        <v>2306</v>
      </c>
      <c r="DC331" s="12" t="s">
        <v>2306</v>
      </c>
      <c r="DD331" s="12" t="s">
        <v>2306</v>
      </c>
      <c r="DE331" s="12" t="s">
        <v>2306</v>
      </c>
      <c r="DF331" s="12" t="s">
        <v>2306</v>
      </c>
      <c r="DG331" s="12" t="s">
        <v>2306</v>
      </c>
      <c r="DH331" s="12" t="s">
        <v>2306</v>
      </c>
      <c r="DI331" s="12" t="s">
        <v>2306</v>
      </c>
      <c r="DJ331" s="17" t="s">
        <v>2306</v>
      </c>
    </row>
    <row r="332" s="1" customFormat="1" ht="15.4" customHeight="1" spans="1:114">
      <c r="A332" s="10" t="s">
        <v>3359</v>
      </c>
      <c r="B332" s="11"/>
      <c r="C332" s="11"/>
      <c r="D332" s="11" t="s">
        <v>3360</v>
      </c>
      <c r="E332" s="9">
        <v>36519858.84</v>
      </c>
      <c r="F332" s="12" t="s">
        <v>2306</v>
      </c>
      <c r="G332" s="12" t="s">
        <v>2306</v>
      </c>
      <c r="H332" s="12" t="s">
        <v>2306</v>
      </c>
      <c r="I332" s="12" t="s">
        <v>2306</v>
      </c>
      <c r="J332" s="12" t="s">
        <v>2306</v>
      </c>
      <c r="K332" s="12" t="s">
        <v>2306</v>
      </c>
      <c r="L332" s="12" t="s">
        <v>2306</v>
      </c>
      <c r="M332" s="12" t="s">
        <v>2306</v>
      </c>
      <c r="N332" s="12" t="s">
        <v>2306</v>
      </c>
      <c r="O332" s="12" t="s">
        <v>2306</v>
      </c>
      <c r="P332" s="12" t="s">
        <v>2306</v>
      </c>
      <c r="Q332" s="12" t="s">
        <v>2306</v>
      </c>
      <c r="R332" s="12" t="s">
        <v>2306</v>
      </c>
      <c r="S332" s="12" t="s">
        <v>2306</v>
      </c>
      <c r="T332" s="9">
        <v>5867966.28</v>
      </c>
      <c r="U332" s="9">
        <v>960618.28</v>
      </c>
      <c r="V332" s="12" t="s">
        <v>2306</v>
      </c>
      <c r="W332" s="12" t="s">
        <v>2306</v>
      </c>
      <c r="X332" s="12" t="s">
        <v>2306</v>
      </c>
      <c r="Y332" s="12" t="s">
        <v>2306</v>
      </c>
      <c r="Z332" s="12" t="s">
        <v>2306</v>
      </c>
      <c r="AA332" s="12" t="s">
        <v>2306</v>
      </c>
      <c r="AB332" s="12" t="s">
        <v>2306</v>
      </c>
      <c r="AC332" s="12" t="s">
        <v>2306</v>
      </c>
      <c r="AD332" s="12" t="s">
        <v>2306</v>
      </c>
      <c r="AE332" s="12" t="s">
        <v>2306</v>
      </c>
      <c r="AF332" s="9">
        <v>1157348</v>
      </c>
      <c r="AG332" s="9">
        <v>1450000</v>
      </c>
      <c r="AH332" s="12" t="s">
        <v>2306</v>
      </c>
      <c r="AI332" s="12" t="s">
        <v>2306</v>
      </c>
      <c r="AJ332" s="12" t="s">
        <v>2306</v>
      </c>
      <c r="AK332" s="9">
        <v>900000</v>
      </c>
      <c r="AL332" s="12" t="s">
        <v>2306</v>
      </c>
      <c r="AM332" s="12" t="s">
        <v>2306</v>
      </c>
      <c r="AN332" s="9">
        <v>730000</v>
      </c>
      <c r="AO332" s="9">
        <v>570000</v>
      </c>
      <c r="AP332" s="12" t="s">
        <v>2306</v>
      </c>
      <c r="AQ332" s="12" t="s">
        <v>2306</v>
      </c>
      <c r="AR332" s="12" t="s">
        <v>2306</v>
      </c>
      <c r="AS332" s="12" t="s">
        <v>2306</v>
      </c>
      <c r="AT332" s="12" t="s">
        <v>2306</v>
      </c>
      <c r="AU332" s="9">
        <v>100000</v>
      </c>
      <c r="AV332" s="9">
        <v>10964360</v>
      </c>
      <c r="AW332" s="12" t="s">
        <v>2306</v>
      </c>
      <c r="AX332" s="12" t="s">
        <v>2306</v>
      </c>
      <c r="AY332" s="12" t="s">
        <v>2306</v>
      </c>
      <c r="AZ332" s="12" t="s">
        <v>2306</v>
      </c>
      <c r="BA332" s="12" t="s">
        <v>2306</v>
      </c>
      <c r="BB332" s="12" t="s">
        <v>2306</v>
      </c>
      <c r="BC332" s="12" t="s">
        <v>2306</v>
      </c>
      <c r="BD332" s="12" t="s">
        <v>2306</v>
      </c>
      <c r="BE332" s="12" t="s">
        <v>2306</v>
      </c>
      <c r="BF332" s="9">
        <v>10964360</v>
      </c>
      <c r="BG332" s="12" t="s">
        <v>2306</v>
      </c>
      <c r="BH332" s="12" t="s">
        <v>2306</v>
      </c>
      <c r="BI332" s="12" t="s">
        <v>2306</v>
      </c>
      <c r="BJ332" s="12" t="s">
        <v>2306</v>
      </c>
      <c r="BK332" s="12" t="s">
        <v>2306</v>
      </c>
      <c r="BL332" s="12" t="s">
        <v>2306</v>
      </c>
      <c r="BM332" s="12" t="s">
        <v>2306</v>
      </c>
      <c r="BN332" s="9">
        <v>3795000</v>
      </c>
      <c r="BO332" s="12" t="s">
        <v>2306</v>
      </c>
      <c r="BP332" s="12" t="s">
        <v>2306</v>
      </c>
      <c r="BQ332" s="12" t="s">
        <v>2306</v>
      </c>
      <c r="BR332" s="9">
        <v>3795000</v>
      </c>
      <c r="BS332" s="12" t="s">
        <v>2306</v>
      </c>
      <c r="BT332" s="12" t="s">
        <v>2306</v>
      </c>
      <c r="BU332" s="12" t="s">
        <v>2306</v>
      </c>
      <c r="BV332" s="12" t="s">
        <v>2306</v>
      </c>
      <c r="BW332" s="12" t="s">
        <v>2306</v>
      </c>
      <c r="BX332" s="12" t="s">
        <v>2306</v>
      </c>
      <c r="BY332" s="12" t="s">
        <v>2306</v>
      </c>
      <c r="BZ332" s="12" t="s">
        <v>2306</v>
      </c>
      <c r="CA332" s="9">
        <v>2028000</v>
      </c>
      <c r="CB332" s="12" t="s">
        <v>2306</v>
      </c>
      <c r="CC332" s="12" t="s">
        <v>2306</v>
      </c>
      <c r="CD332" s="12" t="s">
        <v>2306</v>
      </c>
      <c r="CE332" s="9">
        <v>2028000</v>
      </c>
      <c r="CF332" s="12" t="s">
        <v>2306</v>
      </c>
      <c r="CG332" s="12" t="s">
        <v>2306</v>
      </c>
      <c r="CH332" s="12" t="s">
        <v>2306</v>
      </c>
      <c r="CI332" s="12" t="s">
        <v>2306</v>
      </c>
      <c r="CJ332" s="12" t="s">
        <v>2306</v>
      </c>
      <c r="CK332" s="12" t="s">
        <v>2306</v>
      </c>
      <c r="CL332" s="12" t="s">
        <v>2306</v>
      </c>
      <c r="CM332" s="12" t="s">
        <v>2306</v>
      </c>
      <c r="CN332" s="12" t="s">
        <v>2306</v>
      </c>
      <c r="CO332" s="12" t="s">
        <v>2306</v>
      </c>
      <c r="CP332" s="12" t="s">
        <v>2306</v>
      </c>
      <c r="CQ332" s="12" t="s">
        <v>2306</v>
      </c>
      <c r="CR332" s="12" t="s">
        <v>2306</v>
      </c>
      <c r="CS332" s="12" t="s">
        <v>2306</v>
      </c>
      <c r="CT332" s="12" t="s">
        <v>2306</v>
      </c>
      <c r="CU332" s="9">
        <v>13864532.56</v>
      </c>
      <c r="CV332" s="12" t="s">
        <v>2306</v>
      </c>
      <c r="CW332" s="12" t="s">
        <v>2306</v>
      </c>
      <c r="CX332" s="9">
        <v>9252560.56</v>
      </c>
      <c r="CY332" s="12" t="s">
        <v>2306</v>
      </c>
      <c r="CZ332" s="9">
        <v>4611972</v>
      </c>
      <c r="DA332" s="12" t="s">
        <v>2306</v>
      </c>
      <c r="DB332" s="12" t="s">
        <v>2306</v>
      </c>
      <c r="DC332" s="12" t="s">
        <v>2306</v>
      </c>
      <c r="DD332" s="12" t="s">
        <v>2306</v>
      </c>
      <c r="DE332" s="12" t="s">
        <v>2306</v>
      </c>
      <c r="DF332" s="12" t="s">
        <v>2306</v>
      </c>
      <c r="DG332" s="12" t="s">
        <v>2306</v>
      </c>
      <c r="DH332" s="12" t="s">
        <v>2306</v>
      </c>
      <c r="DI332" s="12" t="s">
        <v>2306</v>
      </c>
      <c r="DJ332" s="17" t="s">
        <v>2306</v>
      </c>
    </row>
    <row r="333" s="1" customFormat="1" ht="15.4" customHeight="1" spans="1:114">
      <c r="A333" s="10" t="s">
        <v>3361</v>
      </c>
      <c r="B333" s="11"/>
      <c r="C333" s="11"/>
      <c r="D333" s="11" t="s">
        <v>3362</v>
      </c>
      <c r="E333" s="9">
        <v>26746389.96</v>
      </c>
      <c r="F333" s="9">
        <v>14968793.87</v>
      </c>
      <c r="G333" s="9">
        <v>10578514.18</v>
      </c>
      <c r="H333" s="9">
        <v>614683.8</v>
      </c>
      <c r="I333" s="9">
        <v>75880</v>
      </c>
      <c r="J333" s="9">
        <v>2200</v>
      </c>
      <c r="K333" s="9">
        <v>432345.86</v>
      </c>
      <c r="L333" s="9">
        <v>1278311.48</v>
      </c>
      <c r="M333" s="9">
        <v>156625.24</v>
      </c>
      <c r="N333" s="9">
        <v>646834.7</v>
      </c>
      <c r="O333" s="12" t="s">
        <v>2306</v>
      </c>
      <c r="P333" s="9">
        <v>237822.73</v>
      </c>
      <c r="Q333" s="9">
        <v>905925.88</v>
      </c>
      <c r="R333" s="12" t="s">
        <v>2306</v>
      </c>
      <c r="S333" s="9">
        <v>39650</v>
      </c>
      <c r="T333" s="9">
        <v>5857782.81</v>
      </c>
      <c r="U333" s="9">
        <v>750942.76</v>
      </c>
      <c r="V333" s="9">
        <v>61456.76</v>
      </c>
      <c r="W333" s="12" t="s">
        <v>2306</v>
      </c>
      <c r="X333" s="12" t="s">
        <v>2306</v>
      </c>
      <c r="Y333" s="9">
        <v>4359.6</v>
      </c>
      <c r="Z333" s="9">
        <v>85055.11</v>
      </c>
      <c r="AA333" s="9">
        <v>11128</v>
      </c>
      <c r="AB333" s="9">
        <v>9880.8</v>
      </c>
      <c r="AC333" s="12" t="s">
        <v>2306</v>
      </c>
      <c r="AD333" s="9">
        <v>400376.11</v>
      </c>
      <c r="AE333" s="12" t="s">
        <v>2306</v>
      </c>
      <c r="AF333" s="9">
        <v>48166</v>
      </c>
      <c r="AG333" s="12" t="s">
        <v>2306</v>
      </c>
      <c r="AH333" s="9">
        <v>41070</v>
      </c>
      <c r="AI333" s="9">
        <v>15276</v>
      </c>
      <c r="AJ333" s="9">
        <v>165928</v>
      </c>
      <c r="AK333" s="9">
        <v>20000</v>
      </c>
      <c r="AL333" s="12" t="s">
        <v>2306</v>
      </c>
      <c r="AM333" s="12" t="s">
        <v>2306</v>
      </c>
      <c r="AN333" s="9">
        <v>267980</v>
      </c>
      <c r="AO333" s="9">
        <v>2872125</v>
      </c>
      <c r="AP333" s="9">
        <v>43945</v>
      </c>
      <c r="AQ333" s="9">
        <v>239963</v>
      </c>
      <c r="AR333" s="9">
        <v>157867.53</v>
      </c>
      <c r="AS333" s="9">
        <v>15035</v>
      </c>
      <c r="AT333" s="12" t="s">
        <v>2306</v>
      </c>
      <c r="AU333" s="9">
        <v>647228.14</v>
      </c>
      <c r="AV333" s="9">
        <v>1700090</v>
      </c>
      <c r="AW333" s="12" t="s">
        <v>2306</v>
      </c>
      <c r="AX333" s="9">
        <v>352080</v>
      </c>
      <c r="AY333" s="12" t="s">
        <v>2306</v>
      </c>
      <c r="AZ333" s="12" t="s">
        <v>2306</v>
      </c>
      <c r="BA333" s="9">
        <v>1348010</v>
      </c>
      <c r="BB333" s="12" t="s">
        <v>2306</v>
      </c>
      <c r="BC333" s="12" t="s">
        <v>2306</v>
      </c>
      <c r="BD333" s="12" t="s">
        <v>2306</v>
      </c>
      <c r="BE333" s="12" t="s">
        <v>2306</v>
      </c>
      <c r="BF333" s="12" t="s">
        <v>2306</v>
      </c>
      <c r="BG333" s="12" t="s">
        <v>2306</v>
      </c>
      <c r="BH333" s="12" t="s">
        <v>2306</v>
      </c>
      <c r="BI333" s="12" t="s">
        <v>2306</v>
      </c>
      <c r="BJ333" s="12" t="s">
        <v>2306</v>
      </c>
      <c r="BK333" s="12" t="s">
        <v>2306</v>
      </c>
      <c r="BL333" s="12" t="s">
        <v>2306</v>
      </c>
      <c r="BM333" s="12" t="s">
        <v>2306</v>
      </c>
      <c r="BN333" s="9">
        <v>1150000</v>
      </c>
      <c r="BO333" s="12" t="s">
        <v>2306</v>
      </c>
      <c r="BP333" s="12" t="s">
        <v>2306</v>
      </c>
      <c r="BQ333" s="12" t="s">
        <v>2306</v>
      </c>
      <c r="BR333" s="9">
        <v>1150000</v>
      </c>
      <c r="BS333" s="12" t="s">
        <v>2306</v>
      </c>
      <c r="BT333" s="12" t="s">
        <v>2306</v>
      </c>
      <c r="BU333" s="12" t="s">
        <v>2306</v>
      </c>
      <c r="BV333" s="12" t="s">
        <v>2306</v>
      </c>
      <c r="BW333" s="12" t="s">
        <v>2306</v>
      </c>
      <c r="BX333" s="12" t="s">
        <v>2306</v>
      </c>
      <c r="BY333" s="12" t="s">
        <v>2306</v>
      </c>
      <c r="BZ333" s="12" t="s">
        <v>2306</v>
      </c>
      <c r="CA333" s="9">
        <v>3069723.28</v>
      </c>
      <c r="CB333" s="12" t="s">
        <v>2306</v>
      </c>
      <c r="CC333" s="9">
        <v>17850</v>
      </c>
      <c r="CD333" s="9">
        <v>25580</v>
      </c>
      <c r="CE333" s="9">
        <v>3010174</v>
      </c>
      <c r="CF333" s="12" t="s">
        <v>2306</v>
      </c>
      <c r="CG333" s="9">
        <v>16119.28</v>
      </c>
      <c r="CH333" s="12" t="s">
        <v>2306</v>
      </c>
      <c r="CI333" s="12" t="s">
        <v>2306</v>
      </c>
      <c r="CJ333" s="12" t="s">
        <v>2306</v>
      </c>
      <c r="CK333" s="12" t="s">
        <v>2306</v>
      </c>
      <c r="CL333" s="12" t="s">
        <v>2306</v>
      </c>
      <c r="CM333" s="12" t="s">
        <v>2306</v>
      </c>
      <c r="CN333" s="12" t="s">
        <v>2306</v>
      </c>
      <c r="CO333" s="12" t="s">
        <v>2306</v>
      </c>
      <c r="CP333" s="12" t="s">
        <v>2306</v>
      </c>
      <c r="CQ333" s="12" t="s">
        <v>2306</v>
      </c>
      <c r="CR333" s="12" t="s">
        <v>2306</v>
      </c>
      <c r="CS333" s="12" t="s">
        <v>2306</v>
      </c>
      <c r="CT333" s="12" t="s">
        <v>2306</v>
      </c>
      <c r="CU333" s="12" t="s">
        <v>2306</v>
      </c>
      <c r="CV333" s="12" t="s">
        <v>2306</v>
      </c>
      <c r="CW333" s="12" t="s">
        <v>2306</v>
      </c>
      <c r="CX333" s="12" t="s">
        <v>2306</v>
      </c>
      <c r="CY333" s="12" t="s">
        <v>2306</v>
      </c>
      <c r="CZ333" s="12" t="s">
        <v>2306</v>
      </c>
      <c r="DA333" s="12" t="s">
        <v>2306</v>
      </c>
      <c r="DB333" s="12" t="s">
        <v>2306</v>
      </c>
      <c r="DC333" s="12" t="s">
        <v>2306</v>
      </c>
      <c r="DD333" s="12" t="s">
        <v>2306</v>
      </c>
      <c r="DE333" s="12" t="s">
        <v>2306</v>
      </c>
      <c r="DF333" s="12" t="s">
        <v>2306</v>
      </c>
      <c r="DG333" s="12" t="s">
        <v>2306</v>
      </c>
      <c r="DH333" s="12" t="s">
        <v>2306</v>
      </c>
      <c r="DI333" s="12" t="s">
        <v>2306</v>
      </c>
      <c r="DJ333" s="17" t="s">
        <v>2306</v>
      </c>
    </row>
    <row r="334" s="1" customFormat="1" ht="15.4" customHeight="1" spans="1:114">
      <c r="A334" s="10" t="s">
        <v>3363</v>
      </c>
      <c r="B334" s="11"/>
      <c r="C334" s="11"/>
      <c r="D334" s="11" t="s">
        <v>2806</v>
      </c>
      <c r="E334" s="9">
        <v>16746860.23</v>
      </c>
      <c r="F334" s="9">
        <v>14966593.87</v>
      </c>
      <c r="G334" s="9">
        <v>10578514.18</v>
      </c>
      <c r="H334" s="9">
        <v>614683.8</v>
      </c>
      <c r="I334" s="9">
        <v>75880</v>
      </c>
      <c r="J334" s="12" t="s">
        <v>2306</v>
      </c>
      <c r="K334" s="9">
        <v>432345.86</v>
      </c>
      <c r="L334" s="9">
        <v>1278311.48</v>
      </c>
      <c r="M334" s="9">
        <v>156625.24</v>
      </c>
      <c r="N334" s="9">
        <v>646834.7</v>
      </c>
      <c r="O334" s="12" t="s">
        <v>2306</v>
      </c>
      <c r="P334" s="9">
        <v>237822.73</v>
      </c>
      <c r="Q334" s="9">
        <v>905925.88</v>
      </c>
      <c r="R334" s="12" t="s">
        <v>2306</v>
      </c>
      <c r="S334" s="9">
        <v>39650</v>
      </c>
      <c r="T334" s="9">
        <v>1367706.36</v>
      </c>
      <c r="U334" s="9">
        <v>392084.24</v>
      </c>
      <c r="V334" s="9">
        <v>53836.76</v>
      </c>
      <c r="W334" s="12" t="s">
        <v>2306</v>
      </c>
      <c r="X334" s="12" t="s">
        <v>2306</v>
      </c>
      <c r="Y334" s="9">
        <v>4359.6</v>
      </c>
      <c r="Z334" s="9">
        <v>55818.71</v>
      </c>
      <c r="AA334" s="9">
        <v>11128</v>
      </c>
      <c r="AB334" s="9">
        <v>9148.8</v>
      </c>
      <c r="AC334" s="12" t="s">
        <v>2306</v>
      </c>
      <c r="AD334" s="9">
        <v>385708.22</v>
      </c>
      <c r="AE334" s="12" t="s">
        <v>2306</v>
      </c>
      <c r="AF334" s="9">
        <v>8730</v>
      </c>
      <c r="AG334" s="12" t="s">
        <v>2306</v>
      </c>
      <c r="AH334" s="9">
        <v>2384</v>
      </c>
      <c r="AI334" s="9">
        <v>12200</v>
      </c>
      <c r="AJ334" s="9">
        <v>162776</v>
      </c>
      <c r="AK334" s="12" t="s">
        <v>2306</v>
      </c>
      <c r="AL334" s="12" t="s">
        <v>2306</v>
      </c>
      <c r="AM334" s="12" t="s">
        <v>2306</v>
      </c>
      <c r="AN334" s="12" t="s">
        <v>2306</v>
      </c>
      <c r="AO334" s="12" t="s">
        <v>2306</v>
      </c>
      <c r="AP334" s="9">
        <v>43945</v>
      </c>
      <c r="AQ334" s="9">
        <v>124503</v>
      </c>
      <c r="AR334" s="9">
        <v>89533.03</v>
      </c>
      <c r="AS334" s="9">
        <v>7050</v>
      </c>
      <c r="AT334" s="12" t="s">
        <v>2306</v>
      </c>
      <c r="AU334" s="9">
        <v>4501</v>
      </c>
      <c r="AV334" s="9">
        <v>412560</v>
      </c>
      <c r="AW334" s="12" t="s">
        <v>2306</v>
      </c>
      <c r="AX334" s="9">
        <v>352080</v>
      </c>
      <c r="AY334" s="12" t="s">
        <v>2306</v>
      </c>
      <c r="AZ334" s="12" t="s">
        <v>2306</v>
      </c>
      <c r="BA334" s="9">
        <v>60480</v>
      </c>
      <c r="BB334" s="12" t="s">
        <v>2306</v>
      </c>
      <c r="BC334" s="12" t="s">
        <v>2306</v>
      </c>
      <c r="BD334" s="12" t="s">
        <v>2306</v>
      </c>
      <c r="BE334" s="12" t="s">
        <v>2306</v>
      </c>
      <c r="BF334" s="12" t="s">
        <v>2306</v>
      </c>
      <c r="BG334" s="12" t="s">
        <v>2306</v>
      </c>
      <c r="BH334" s="12" t="s">
        <v>2306</v>
      </c>
      <c r="BI334" s="12" t="s">
        <v>2306</v>
      </c>
      <c r="BJ334" s="12" t="s">
        <v>2306</v>
      </c>
      <c r="BK334" s="12" t="s">
        <v>2306</v>
      </c>
      <c r="BL334" s="12" t="s">
        <v>2306</v>
      </c>
      <c r="BM334" s="12" t="s">
        <v>2306</v>
      </c>
      <c r="BN334" s="12" t="s">
        <v>2306</v>
      </c>
      <c r="BO334" s="12" t="s">
        <v>2306</v>
      </c>
      <c r="BP334" s="12" t="s">
        <v>2306</v>
      </c>
      <c r="BQ334" s="12" t="s">
        <v>2306</v>
      </c>
      <c r="BR334" s="12" t="s">
        <v>2306</v>
      </c>
      <c r="BS334" s="12" t="s">
        <v>2306</v>
      </c>
      <c r="BT334" s="12" t="s">
        <v>2306</v>
      </c>
      <c r="BU334" s="12" t="s">
        <v>2306</v>
      </c>
      <c r="BV334" s="12" t="s">
        <v>2306</v>
      </c>
      <c r="BW334" s="12" t="s">
        <v>2306</v>
      </c>
      <c r="BX334" s="12" t="s">
        <v>2306</v>
      </c>
      <c r="BY334" s="12" t="s">
        <v>2306</v>
      </c>
      <c r="BZ334" s="12" t="s">
        <v>2306</v>
      </c>
      <c r="CA334" s="12" t="s">
        <v>2306</v>
      </c>
      <c r="CB334" s="12" t="s">
        <v>2306</v>
      </c>
      <c r="CC334" s="12" t="s">
        <v>2306</v>
      </c>
      <c r="CD334" s="12" t="s">
        <v>2306</v>
      </c>
      <c r="CE334" s="12" t="s">
        <v>2306</v>
      </c>
      <c r="CF334" s="12" t="s">
        <v>2306</v>
      </c>
      <c r="CG334" s="12" t="s">
        <v>2306</v>
      </c>
      <c r="CH334" s="12" t="s">
        <v>2306</v>
      </c>
      <c r="CI334" s="12" t="s">
        <v>2306</v>
      </c>
      <c r="CJ334" s="12" t="s">
        <v>2306</v>
      </c>
      <c r="CK334" s="12" t="s">
        <v>2306</v>
      </c>
      <c r="CL334" s="12" t="s">
        <v>2306</v>
      </c>
      <c r="CM334" s="12" t="s">
        <v>2306</v>
      </c>
      <c r="CN334" s="12" t="s">
        <v>2306</v>
      </c>
      <c r="CO334" s="12" t="s">
        <v>2306</v>
      </c>
      <c r="CP334" s="12" t="s">
        <v>2306</v>
      </c>
      <c r="CQ334" s="12" t="s">
        <v>2306</v>
      </c>
      <c r="CR334" s="12" t="s">
        <v>2306</v>
      </c>
      <c r="CS334" s="12" t="s">
        <v>2306</v>
      </c>
      <c r="CT334" s="12" t="s">
        <v>2306</v>
      </c>
      <c r="CU334" s="12" t="s">
        <v>2306</v>
      </c>
      <c r="CV334" s="12" t="s">
        <v>2306</v>
      </c>
      <c r="CW334" s="12" t="s">
        <v>2306</v>
      </c>
      <c r="CX334" s="12" t="s">
        <v>2306</v>
      </c>
      <c r="CY334" s="12" t="s">
        <v>2306</v>
      </c>
      <c r="CZ334" s="12" t="s">
        <v>2306</v>
      </c>
      <c r="DA334" s="12" t="s">
        <v>2306</v>
      </c>
      <c r="DB334" s="12" t="s">
        <v>2306</v>
      </c>
      <c r="DC334" s="12" t="s">
        <v>2306</v>
      </c>
      <c r="DD334" s="12" t="s">
        <v>2306</v>
      </c>
      <c r="DE334" s="12" t="s">
        <v>2306</v>
      </c>
      <c r="DF334" s="12" t="s">
        <v>2306</v>
      </c>
      <c r="DG334" s="12" t="s">
        <v>2306</v>
      </c>
      <c r="DH334" s="12" t="s">
        <v>2306</v>
      </c>
      <c r="DI334" s="12" t="s">
        <v>2306</v>
      </c>
      <c r="DJ334" s="17" t="s">
        <v>2306</v>
      </c>
    </row>
    <row r="335" s="1" customFormat="1" ht="15.4" customHeight="1" spans="1:114">
      <c r="A335" s="10" t="s">
        <v>3364</v>
      </c>
      <c r="B335" s="11"/>
      <c r="C335" s="11"/>
      <c r="D335" s="11" t="s">
        <v>2808</v>
      </c>
      <c r="E335" s="9">
        <v>3320691.02</v>
      </c>
      <c r="F335" s="12" t="s">
        <v>2306</v>
      </c>
      <c r="G335" s="12" t="s">
        <v>2306</v>
      </c>
      <c r="H335" s="12" t="s">
        <v>2306</v>
      </c>
      <c r="I335" s="12" t="s">
        <v>2306</v>
      </c>
      <c r="J335" s="12" t="s">
        <v>2306</v>
      </c>
      <c r="K335" s="12" t="s">
        <v>2306</v>
      </c>
      <c r="L335" s="12" t="s">
        <v>2306</v>
      </c>
      <c r="M335" s="12" t="s">
        <v>2306</v>
      </c>
      <c r="N335" s="12" t="s">
        <v>2306</v>
      </c>
      <c r="O335" s="12" t="s">
        <v>2306</v>
      </c>
      <c r="P335" s="12" t="s">
        <v>2306</v>
      </c>
      <c r="Q335" s="12" t="s">
        <v>2306</v>
      </c>
      <c r="R335" s="12" t="s">
        <v>2306</v>
      </c>
      <c r="S335" s="12" t="s">
        <v>2306</v>
      </c>
      <c r="T335" s="9">
        <v>276547.74</v>
      </c>
      <c r="U335" s="9">
        <v>74407.15</v>
      </c>
      <c r="V335" s="12" t="s">
        <v>2306</v>
      </c>
      <c r="W335" s="12" t="s">
        <v>2306</v>
      </c>
      <c r="X335" s="12" t="s">
        <v>2306</v>
      </c>
      <c r="Y335" s="12" t="s">
        <v>2306</v>
      </c>
      <c r="Z335" s="9">
        <v>29236.4</v>
      </c>
      <c r="AA335" s="12" t="s">
        <v>2306</v>
      </c>
      <c r="AB335" s="9">
        <v>732</v>
      </c>
      <c r="AC335" s="12" t="s">
        <v>2306</v>
      </c>
      <c r="AD335" s="9">
        <v>1872.35</v>
      </c>
      <c r="AE335" s="12" t="s">
        <v>2306</v>
      </c>
      <c r="AF335" s="9">
        <v>1930</v>
      </c>
      <c r="AG335" s="12" t="s">
        <v>2306</v>
      </c>
      <c r="AH335" s="12" t="s">
        <v>2306</v>
      </c>
      <c r="AI335" s="12" t="s">
        <v>2306</v>
      </c>
      <c r="AJ335" s="12" t="s">
        <v>2306</v>
      </c>
      <c r="AK335" s="12" t="s">
        <v>2306</v>
      </c>
      <c r="AL335" s="12" t="s">
        <v>2306</v>
      </c>
      <c r="AM335" s="12" t="s">
        <v>2306</v>
      </c>
      <c r="AN335" s="12" t="s">
        <v>2306</v>
      </c>
      <c r="AO335" s="9">
        <v>117297.2</v>
      </c>
      <c r="AP335" s="12" t="s">
        <v>2306</v>
      </c>
      <c r="AQ335" s="12" t="s">
        <v>2306</v>
      </c>
      <c r="AR335" s="9">
        <v>3919.5</v>
      </c>
      <c r="AS335" s="9">
        <v>465</v>
      </c>
      <c r="AT335" s="12" t="s">
        <v>2306</v>
      </c>
      <c r="AU335" s="9">
        <v>46688.14</v>
      </c>
      <c r="AV335" s="12" t="s">
        <v>2306</v>
      </c>
      <c r="AW335" s="12" t="s">
        <v>2306</v>
      </c>
      <c r="AX335" s="12" t="s">
        <v>2306</v>
      </c>
      <c r="AY335" s="12" t="s">
        <v>2306</v>
      </c>
      <c r="AZ335" s="12" t="s">
        <v>2306</v>
      </c>
      <c r="BA335" s="12" t="s">
        <v>2306</v>
      </c>
      <c r="BB335" s="12" t="s">
        <v>2306</v>
      </c>
      <c r="BC335" s="12" t="s">
        <v>2306</v>
      </c>
      <c r="BD335" s="12" t="s">
        <v>2306</v>
      </c>
      <c r="BE335" s="12" t="s">
        <v>2306</v>
      </c>
      <c r="BF335" s="12" t="s">
        <v>2306</v>
      </c>
      <c r="BG335" s="12" t="s">
        <v>2306</v>
      </c>
      <c r="BH335" s="12" t="s">
        <v>2306</v>
      </c>
      <c r="BI335" s="12" t="s">
        <v>2306</v>
      </c>
      <c r="BJ335" s="12" t="s">
        <v>2306</v>
      </c>
      <c r="BK335" s="12" t="s">
        <v>2306</v>
      </c>
      <c r="BL335" s="12" t="s">
        <v>2306</v>
      </c>
      <c r="BM335" s="12" t="s">
        <v>2306</v>
      </c>
      <c r="BN335" s="12" t="s">
        <v>2306</v>
      </c>
      <c r="BO335" s="12" t="s">
        <v>2306</v>
      </c>
      <c r="BP335" s="12" t="s">
        <v>2306</v>
      </c>
      <c r="BQ335" s="12" t="s">
        <v>2306</v>
      </c>
      <c r="BR335" s="12" t="s">
        <v>2306</v>
      </c>
      <c r="BS335" s="12" t="s">
        <v>2306</v>
      </c>
      <c r="BT335" s="12" t="s">
        <v>2306</v>
      </c>
      <c r="BU335" s="12" t="s">
        <v>2306</v>
      </c>
      <c r="BV335" s="12" t="s">
        <v>2306</v>
      </c>
      <c r="BW335" s="12" t="s">
        <v>2306</v>
      </c>
      <c r="BX335" s="12" t="s">
        <v>2306</v>
      </c>
      <c r="BY335" s="12" t="s">
        <v>2306</v>
      </c>
      <c r="BZ335" s="12" t="s">
        <v>2306</v>
      </c>
      <c r="CA335" s="9">
        <v>3044143.28</v>
      </c>
      <c r="CB335" s="12" t="s">
        <v>2306</v>
      </c>
      <c r="CC335" s="9">
        <v>17850</v>
      </c>
      <c r="CD335" s="12" t="s">
        <v>2306</v>
      </c>
      <c r="CE335" s="9">
        <v>3010174</v>
      </c>
      <c r="CF335" s="12" t="s">
        <v>2306</v>
      </c>
      <c r="CG335" s="9">
        <v>16119.28</v>
      </c>
      <c r="CH335" s="12" t="s">
        <v>2306</v>
      </c>
      <c r="CI335" s="12" t="s">
        <v>2306</v>
      </c>
      <c r="CJ335" s="12" t="s">
        <v>2306</v>
      </c>
      <c r="CK335" s="12" t="s">
        <v>2306</v>
      </c>
      <c r="CL335" s="12" t="s">
        <v>2306</v>
      </c>
      <c r="CM335" s="12" t="s">
        <v>2306</v>
      </c>
      <c r="CN335" s="12" t="s">
        <v>2306</v>
      </c>
      <c r="CO335" s="12" t="s">
        <v>2306</v>
      </c>
      <c r="CP335" s="12" t="s">
        <v>2306</v>
      </c>
      <c r="CQ335" s="12" t="s">
        <v>2306</v>
      </c>
      <c r="CR335" s="12" t="s">
        <v>2306</v>
      </c>
      <c r="CS335" s="12" t="s">
        <v>2306</v>
      </c>
      <c r="CT335" s="12" t="s">
        <v>2306</v>
      </c>
      <c r="CU335" s="12" t="s">
        <v>2306</v>
      </c>
      <c r="CV335" s="12" t="s">
        <v>2306</v>
      </c>
      <c r="CW335" s="12" t="s">
        <v>2306</v>
      </c>
      <c r="CX335" s="12" t="s">
        <v>2306</v>
      </c>
      <c r="CY335" s="12" t="s">
        <v>2306</v>
      </c>
      <c r="CZ335" s="12" t="s">
        <v>2306</v>
      </c>
      <c r="DA335" s="12" t="s">
        <v>2306</v>
      </c>
      <c r="DB335" s="12" t="s">
        <v>2306</v>
      </c>
      <c r="DC335" s="12" t="s">
        <v>2306</v>
      </c>
      <c r="DD335" s="12" t="s">
        <v>2306</v>
      </c>
      <c r="DE335" s="12" t="s">
        <v>2306</v>
      </c>
      <c r="DF335" s="12" t="s">
        <v>2306</v>
      </c>
      <c r="DG335" s="12" t="s">
        <v>2306</v>
      </c>
      <c r="DH335" s="12" t="s">
        <v>2306</v>
      </c>
      <c r="DI335" s="12" t="s">
        <v>2306</v>
      </c>
      <c r="DJ335" s="17" t="s">
        <v>2306</v>
      </c>
    </row>
    <row r="336" s="1" customFormat="1" ht="15.4" customHeight="1" spans="1:114">
      <c r="A336" s="10" t="s">
        <v>3365</v>
      </c>
      <c r="B336" s="11"/>
      <c r="C336" s="11"/>
      <c r="D336" s="11" t="s">
        <v>3366</v>
      </c>
      <c r="E336" s="9">
        <v>3224763.71</v>
      </c>
      <c r="F336" s="9">
        <v>2200</v>
      </c>
      <c r="G336" s="12" t="s">
        <v>2306</v>
      </c>
      <c r="H336" s="12" t="s">
        <v>2306</v>
      </c>
      <c r="I336" s="12" t="s">
        <v>2306</v>
      </c>
      <c r="J336" s="9">
        <v>2200</v>
      </c>
      <c r="K336" s="12" t="s">
        <v>2306</v>
      </c>
      <c r="L336" s="12" t="s">
        <v>2306</v>
      </c>
      <c r="M336" s="12" t="s">
        <v>2306</v>
      </c>
      <c r="N336" s="12" t="s">
        <v>2306</v>
      </c>
      <c r="O336" s="12" t="s">
        <v>2306</v>
      </c>
      <c r="P336" s="12" t="s">
        <v>2306</v>
      </c>
      <c r="Q336" s="12" t="s">
        <v>2306</v>
      </c>
      <c r="R336" s="12" t="s">
        <v>2306</v>
      </c>
      <c r="S336" s="12" t="s">
        <v>2306</v>
      </c>
      <c r="T336" s="9">
        <v>2235033.71</v>
      </c>
      <c r="U336" s="9">
        <v>30557.37</v>
      </c>
      <c r="V336" s="9">
        <v>7620</v>
      </c>
      <c r="W336" s="12" t="s">
        <v>2306</v>
      </c>
      <c r="X336" s="12" t="s">
        <v>2306</v>
      </c>
      <c r="Y336" s="12" t="s">
        <v>2306</v>
      </c>
      <c r="Z336" s="12" t="s">
        <v>2306</v>
      </c>
      <c r="AA336" s="12" t="s">
        <v>2306</v>
      </c>
      <c r="AB336" s="12" t="s">
        <v>2306</v>
      </c>
      <c r="AC336" s="12" t="s">
        <v>2306</v>
      </c>
      <c r="AD336" s="9">
        <v>12795.54</v>
      </c>
      <c r="AE336" s="12" t="s">
        <v>2306</v>
      </c>
      <c r="AF336" s="9">
        <v>37506</v>
      </c>
      <c r="AG336" s="12" t="s">
        <v>2306</v>
      </c>
      <c r="AH336" s="12" t="s">
        <v>2306</v>
      </c>
      <c r="AI336" s="9">
        <v>3076</v>
      </c>
      <c r="AJ336" s="9">
        <v>3152</v>
      </c>
      <c r="AK336" s="9">
        <v>20000</v>
      </c>
      <c r="AL336" s="12" t="s">
        <v>2306</v>
      </c>
      <c r="AM336" s="12" t="s">
        <v>2306</v>
      </c>
      <c r="AN336" s="9">
        <v>267980</v>
      </c>
      <c r="AO336" s="9">
        <v>1133327.8</v>
      </c>
      <c r="AP336" s="12" t="s">
        <v>2306</v>
      </c>
      <c r="AQ336" s="9">
        <v>115460</v>
      </c>
      <c r="AR336" s="12" t="s">
        <v>2306</v>
      </c>
      <c r="AS336" s="9">
        <v>7520</v>
      </c>
      <c r="AT336" s="12" t="s">
        <v>2306</v>
      </c>
      <c r="AU336" s="9">
        <v>596039</v>
      </c>
      <c r="AV336" s="9">
        <v>987530</v>
      </c>
      <c r="AW336" s="12" t="s">
        <v>2306</v>
      </c>
      <c r="AX336" s="12" t="s">
        <v>2306</v>
      </c>
      <c r="AY336" s="12" t="s">
        <v>2306</v>
      </c>
      <c r="AZ336" s="12" t="s">
        <v>2306</v>
      </c>
      <c r="BA336" s="9">
        <v>987530</v>
      </c>
      <c r="BB336" s="12" t="s">
        <v>2306</v>
      </c>
      <c r="BC336" s="12" t="s">
        <v>2306</v>
      </c>
      <c r="BD336" s="12" t="s">
        <v>2306</v>
      </c>
      <c r="BE336" s="12" t="s">
        <v>2306</v>
      </c>
      <c r="BF336" s="12" t="s">
        <v>2306</v>
      </c>
      <c r="BG336" s="12" t="s">
        <v>2306</v>
      </c>
      <c r="BH336" s="12" t="s">
        <v>2306</v>
      </c>
      <c r="BI336" s="12" t="s">
        <v>2306</v>
      </c>
      <c r="BJ336" s="12" t="s">
        <v>2306</v>
      </c>
      <c r="BK336" s="12" t="s">
        <v>2306</v>
      </c>
      <c r="BL336" s="12" t="s">
        <v>2306</v>
      </c>
      <c r="BM336" s="12" t="s">
        <v>2306</v>
      </c>
      <c r="BN336" s="12" t="s">
        <v>2306</v>
      </c>
      <c r="BO336" s="12" t="s">
        <v>2306</v>
      </c>
      <c r="BP336" s="12" t="s">
        <v>2306</v>
      </c>
      <c r="BQ336" s="12" t="s">
        <v>2306</v>
      </c>
      <c r="BR336" s="12" t="s">
        <v>2306</v>
      </c>
      <c r="BS336" s="12" t="s">
        <v>2306</v>
      </c>
      <c r="BT336" s="12" t="s">
        <v>2306</v>
      </c>
      <c r="BU336" s="12" t="s">
        <v>2306</v>
      </c>
      <c r="BV336" s="12" t="s">
        <v>2306</v>
      </c>
      <c r="BW336" s="12" t="s">
        <v>2306</v>
      </c>
      <c r="BX336" s="12" t="s">
        <v>2306</v>
      </c>
      <c r="BY336" s="12" t="s">
        <v>2306</v>
      </c>
      <c r="BZ336" s="12" t="s">
        <v>2306</v>
      </c>
      <c r="CA336" s="12" t="s">
        <v>2306</v>
      </c>
      <c r="CB336" s="12" t="s">
        <v>2306</v>
      </c>
      <c r="CC336" s="12" t="s">
        <v>2306</v>
      </c>
      <c r="CD336" s="12" t="s">
        <v>2306</v>
      </c>
      <c r="CE336" s="12" t="s">
        <v>2306</v>
      </c>
      <c r="CF336" s="12" t="s">
        <v>2306</v>
      </c>
      <c r="CG336" s="12" t="s">
        <v>2306</v>
      </c>
      <c r="CH336" s="12" t="s">
        <v>2306</v>
      </c>
      <c r="CI336" s="12" t="s">
        <v>2306</v>
      </c>
      <c r="CJ336" s="12" t="s">
        <v>2306</v>
      </c>
      <c r="CK336" s="12" t="s">
        <v>2306</v>
      </c>
      <c r="CL336" s="12" t="s">
        <v>2306</v>
      </c>
      <c r="CM336" s="12" t="s">
        <v>2306</v>
      </c>
      <c r="CN336" s="12" t="s">
        <v>2306</v>
      </c>
      <c r="CO336" s="12" t="s">
        <v>2306</v>
      </c>
      <c r="CP336" s="12" t="s">
        <v>2306</v>
      </c>
      <c r="CQ336" s="12" t="s">
        <v>2306</v>
      </c>
      <c r="CR336" s="12" t="s">
        <v>2306</v>
      </c>
      <c r="CS336" s="12" t="s">
        <v>2306</v>
      </c>
      <c r="CT336" s="12" t="s">
        <v>2306</v>
      </c>
      <c r="CU336" s="12" t="s">
        <v>2306</v>
      </c>
      <c r="CV336" s="12" t="s">
        <v>2306</v>
      </c>
      <c r="CW336" s="12" t="s">
        <v>2306</v>
      </c>
      <c r="CX336" s="12" t="s">
        <v>2306</v>
      </c>
      <c r="CY336" s="12" t="s">
        <v>2306</v>
      </c>
      <c r="CZ336" s="12" t="s">
        <v>2306</v>
      </c>
      <c r="DA336" s="12" t="s">
        <v>2306</v>
      </c>
      <c r="DB336" s="12" t="s">
        <v>2306</v>
      </c>
      <c r="DC336" s="12" t="s">
        <v>2306</v>
      </c>
      <c r="DD336" s="12" t="s">
        <v>2306</v>
      </c>
      <c r="DE336" s="12" t="s">
        <v>2306</v>
      </c>
      <c r="DF336" s="12" t="s">
        <v>2306</v>
      </c>
      <c r="DG336" s="12" t="s">
        <v>2306</v>
      </c>
      <c r="DH336" s="12" t="s">
        <v>2306</v>
      </c>
      <c r="DI336" s="12" t="s">
        <v>2306</v>
      </c>
      <c r="DJ336" s="17" t="s">
        <v>2306</v>
      </c>
    </row>
    <row r="337" s="1" customFormat="1" ht="15.4" customHeight="1" spans="1:114">
      <c r="A337" s="10" t="s">
        <v>3367</v>
      </c>
      <c r="B337" s="11"/>
      <c r="C337" s="11"/>
      <c r="D337" s="11" t="s">
        <v>3368</v>
      </c>
      <c r="E337" s="9">
        <v>175500</v>
      </c>
      <c r="F337" s="12" t="s">
        <v>2306</v>
      </c>
      <c r="G337" s="12" t="s">
        <v>2306</v>
      </c>
      <c r="H337" s="12" t="s">
        <v>2306</v>
      </c>
      <c r="I337" s="12" t="s">
        <v>2306</v>
      </c>
      <c r="J337" s="12" t="s">
        <v>2306</v>
      </c>
      <c r="K337" s="12" t="s">
        <v>2306</v>
      </c>
      <c r="L337" s="12" t="s">
        <v>2306</v>
      </c>
      <c r="M337" s="12" t="s">
        <v>2306</v>
      </c>
      <c r="N337" s="12" t="s">
        <v>2306</v>
      </c>
      <c r="O337" s="12" t="s">
        <v>2306</v>
      </c>
      <c r="P337" s="12" t="s">
        <v>2306</v>
      </c>
      <c r="Q337" s="12" t="s">
        <v>2306</v>
      </c>
      <c r="R337" s="12" t="s">
        <v>2306</v>
      </c>
      <c r="S337" s="12" t="s">
        <v>2306</v>
      </c>
      <c r="T337" s="9">
        <v>175500</v>
      </c>
      <c r="U337" s="12" t="s">
        <v>2306</v>
      </c>
      <c r="V337" s="12" t="s">
        <v>2306</v>
      </c>
      <c r="W337" s="12" t="s">
        <v>2306</v>
      </c>
      <c r="X337" s="12" t="s">
        <v>2306</v>
      </c>
      <c r="Y337" s="12" t="s">
        <v>2306</v>
      </c>
      <c r="Z337" s="12" t="s">
        <v>2306</v>
      </c>
      <c r="AA337" s="12" t="s">
        <v>2306</v>
      </c>
      <c r="AB337" s="12" t="s">
        <v>2306</v>
      </c>
      <c r="AC337" s="12" t="s">
        <v>2306</v>
      </c>
      <c r="AD337" s="12" t="s">
        <v>2306</v>
      </c>
      <c r="AE337" s="12" t="s">
        <v>2306</v>
      </c>
      <c r="AF337" s="12" t="s">
        <v>2306</v>
      </c>
      <c r="AG337" s="12" t="s">
        <v>2306</v>
      </c>
      <c r="AH337" s="12" t="s">
        <v>2306</v>
      </c>
      <c r="AI337" s="12" t="s">
        <v>2306</v>
      </c>
      <c r="AJ337" s="12" t="s">
        <v>2306</v>
      </c>
      <c r="AK337" s="12" t="s">
        <v>2306</v>
      </c>
      <c r="AL337" s="12" t="s">
        <v>2306</v>
      </c>
      <c r="AM337" s="12" t="s">
        <v>2306</v>
      </c>
      <c r="AN337" s="12" t="s">
        <v>2306</v>
      </c>
      <c r="AO337" s="9">
        <v>175500</v>
      </c>
      <c r="AP337" s="12" t="s">
        <v>2306</v>
      </c>
      <c r="AQ337" s="12" t="s">
        <v>2306</v>
      </c>
      <c r="AR337" s="12" t="s">
        <v>2306</v>
      </c>
      <c r="AS337" s="12" t="s">
        <v>2306</v>
      </c>
      <c r="AT337" s="12" t="s">
        <v>2306</v>
      </c>
      <c r="AU337" s="12" t="s">
        <v>2306</v>
      </c>
      <c r="AV337" s="12" t="s">
        <v>2306</v>
      </c>
      <c r="AW337" s="12" t="s">
        <v>2306</v>
      </c>
      <c r="AX337" s="12" t="s">
        <v>2306</v>
      </c>
      <c r="AY337" s="12" t="s">
        <v>2306</v>
      </c>
      <c r="AZ337" s="12" t="s">
        <v>2306</v>
      </c>
      <c r="BA337" s="12" t="s">
        <v>2306</v>
      </c>
      <c r="BB337" s="12" t="s">
        <v>2306</v>
      </c>
      <c r="BC337" s="12" t="s">
        <v>2306</v>
      </c>
      <c r="BD337" s="12" t="s">
        <v>2306</v>
      </c>
      <c r="BE337" s="12" t="s">
        <v>2306</v>
      </c>
      <c r="BF337" s="12" t="s">
        <v>2306</v>
      </c>
      <c r="BG337" s="12" t="s">
        <v>2306</v>
      </c>
      <c r="BH337" s="12" t="s">
        <v>2306</v>
      </c>
      <c r="BI337" s="12" t="s">
        <v>2306</v>
      </c>
      <c r="BJ337" s="12" t="s">
        <v>2306</v>
      </c>
      <c r="BK337" s="12" t="s">
        <v>2306</v>
      </c>
      <c r="BL337" s="12" t="s">
        <v>2306</v>
      </c>
      <c r="BM337" s="12" t="s">
        <v>2306</v>
      </c>
      <c r="BN337" s="12" t="s">
        <v>2306</v>
      </c>
      <c r="BO337" s="12" t="s">
        <v>2306</v>
      </c>
      <c r="BP337" s="12" t="s">
        <v>2306</v>
      </c>
      <c r="BQ337" s="12" t="s">
        <v>2306</v>
      </c>
      <c r="BR337" s="12" t="s">
        <v>2306</v>
      </c>
      <c r="BS337" s="12" t="s">
        <v>2306</v>
      </c>
      <c r="BT337" s="12" t="s">
        <v>2306</v>
      </c>
      <c r="BU337" s="12" t="s">
        <v>2306</v>
      </c>
      <c r="BV337" s="12" t="s">
        <v>2306</v>
      </c>
      <c r="BW337" s="12" t="s">
        <v>2306</v>
      </c>
      <c r="BX337" s="12" t="s">
        <v>2306</v>
      </c>
      <c r="BY337" s="12" t="s">
        <v>2306</v>
      </c>
      <c r="BZ337" s="12" t="s">
        <v>2306</v>
      </c>
      <c r="CA337" s="12" t="s">
        <v>2306</v>
      </c>
      <c r="CB337" s="12" t="s">
        <v>2306</v>
      </c>
      <c r="CC337" s="12" t="s">
        <v>2306</v>
      </c>
      <c r="CD337" s="12" t="s">
        <v>2306</v>
      </c>
      <c r="CE337" s="12" t="s">
        <v>2306</v>
      </c>
      <c r="CF337" s="12" t="s">
        <v>2306</v>
      </c>
      <c r="CG337" s="12" t="s">
        <v>2306</v>
      </c>
      <c r="CH337" s="12" t="s">
        <v>2306</v>
      </c>
      <c r="CI337" s="12" t="s">
        <v>2306</v>
      </c>
      <c r="CJ337" s="12" t="s">
        <v>2306</v>
      </c>
      <c r="CK337" s="12" t="s">
        <v>2306</v>
      </c>
      <c r="CL337" s="12" t="s">
        <v>2306</v>
      </c>
      <c r="CM337" s="12" t="s">
        <v>2306</v>
      </c>
      <c r="CN337" s="12" t="s">
        <v>2306</v>
      </c>
      <c r="CO337" s="12" t="s">
        <v>2306</v>
      </c>
      <c r="CP337" s="12" t="s">
        <v>2306</v>
      </c>
      <c r="CQ337" s="12" t="s">
        <v>2306</v>
      </c>
      <c r="CR337" s="12" t="s">
        <v>2306</v>
      </c>
      <c r="CS337" s="12" t="s">
        <v>2306</v>
      </c>
      <c r="CT337" s="12" t="s">
        <v>2306</v>
      </c>
      <c r="CU337" s="12" t="s">
        <v>2306</v>
      </c>
      <c r="CV337" s="12" t="s">
        <v>2306</v>
      </c>
      <c r="CW337" s="12" t="s">
        <v>2306</v>
      </c>
      <c r="CX337" s="12" t="s">
        <v>2306</v>
      </c>
      <c r="CY337" s="12" t="s">
        <v>2306</v>
      </c>
      <c r="CZ337" s="12" t="s">
        <v>2306</v>
      </c>
      <c r="DA337" s="12" t="s">
        <v>2306</v>
      </c>
      <c r="DB337" s="12" t="s">
        <v>2306</v>
      </c>
      <c r="DC337" s="12" t="s">
        <v>2306</v>
      </c>
      <c r="DD337" s="12" t="s">
        <v>2306</v>
      </c>
      <c r="DE337" s="12" t="s">
        <v>2306</v>
      </c>
      <c r="DF337" s="12" t="s">
        <v>2306</v>
      </c>
      <c r="DG337" s="12" t="s">
        <v>2306</v>
      </c>
      <c r="DH337" s="12" t="s">
        <v>2306</v>
      </c>
      <c r="DI337" s="12" t="s">
        <v>2306</v>
      </c>
      <c r="DJ337" s="17" t="s">
        <v>2306</v>
      </c>
    </row>
    <row r="338" s="1" customFormat="1" ht="15.4" customHeight="1" spans="1:114">
      <c r="A338" s="10" t="s">
        <v>3369</v>
      </c>
      <c r="B338" s="11"/>
      <c r="C338" s="11"/>
      <c r="D338" s="11" t="s">
        <v>3370</v>
      </c>
      <c r="E338" s="9">
        <v>300000</v>
      </c>
      <c r="F338" s="12" t="s">
        <v>2306</v>
      </c>
      <c r="G338" s="12" t="s">
        <v>2306</v>
      </c>
      <c r="H338" s="12" t="s">
        <v>2306</v>
      </c>
      <c r="I338" s="12" t="s">
        <v>2306</v>
      </c>
      <c r="J338" s="12" t="s">
        <v>2306</v>
      </c>
      <c r="K338" s="12" t="s">
        <v>2306</v>
      </c>
      <c r="L338" s="12" t="s">
        <v>2306</v>
      </c>
      <c r="M338" s="12" t="s">
        <v>2306</v>
      </c>
      <c r="N338" s="12" t="s">
        <v>2306</v>
      </c>
      <c r="O338" s="12" t="s">
        <v>2306</v>
      </c>
      <c r="P338" s="12" t="s">
        <v>2306</v>
      </c>
      <c r="Q338" s="12" t="s">
        <v>2306</v>
      </c>
      <c r="R338" s="12" t="s">
        <v>2306</v>
      </c>
      <c r="S338" s="12" t="s">
        <v>2306</v>
      </c>
      <c r="T338" s="12" t="s">
        <v>2306</v>
      </c>
      <c r="U338" s="12" t="s">
        <v>2306</v>
      </c>
      <c r="V338" s="12" t="s">
        <v>2306</v>
      </c>
      <c r="W338" s="12" t="s">
        <v>2306</v>
      </c>
      <c r="X338" s="12" t="s">
        <v>2306</v>
      </c>
      <c r="Y338" s="12" t="s">
        <v>2306</v>
      </c>
      <c r="Z338" s="12" t="s">
        <v>2306</v>
      </c>
      <c r="AA338" s="12" t="s">
        <v>2306</v>
      </c>
      <c r="AB338" s="12" t="s">
        <v>2306</v>
      </c>
      <c r="AC338" s="12" t="s">
        <v>2306</v>
      </c>
      <c r="AD338" s="12" t="s">
        <v>2306</v>
      </c>
      <c r="AE338" s="12" t="s">
        <v>2306</v>
      </c>
      <c r="AF338" s="12" t="s">
        <v>2306</v>
      </c>
      <c r="AG338" s="12" t="s">
        <v>2306</v>
      </c>
      <c r="AH338" s="12" t="s">
        <v>2306</v>
      </c>
      <c r="AI338" s="12" t="s">
        <v>2306</v>
      </c>
      <c r="AJ338" s="12" t="s">
        <v>2306</v>
      </c>
      <c r="AK338" s="12" t="s">
        <v>2306</v>
      </c>
      <c r="AL338" s="12" t="s">
        <v>2306</v>
      </c>
      <c r="AM338" s="12" t="s">
        <v>2306</v>
      </c>
      <c r="AN338" s="12" t="s">
        <v>2306</v>
      </c>
      <c r="AO338" s="12" t="s">
        <v>2306</v>
      </c>
      <c r="AP338" s="12" t="s">
        <v>2306</v>
      </c>
      <c r="AQ338" s="12" t="s">
        <v>2306</v>
      </c>
      <c r="AR338" s="12" t="s">
        <v>2306</v>
      </c>
      <c r="AS338" s="12" t="s">
        <v>2306</v>
      </c>
      <c r="AT338" s="12" t="s">
        <v>2306</v>
      </c>
      <c r="AU338" s="12" t="s">
        <v>2306</v>
      </c>
      <c r="AV338" s="9">
        <v>300000</v>
      </c>
      <c r="AW338" s="12" t="s">
        <v>2306</v>
      </c>
      <c r="AX338" s="12" t="s">
        <v>2306</v>
      </c>
      <c r="AY338" s="12" t="s">
        <v>2306</v>
      </c>
      <c r="AZ338" s="12" t="s">
        <v>2306</v>
      </c>
      <c r="BA338" s="9">
        <v>300000</v>
      </c>
      <c r="BB338" s="12" t="s">
        <v>2306</v>
      </c>
      <c r="BC338" s="12" t="s">
        <v>2306</v>
      </c>
      <c r="BD338" s="12" t="s">
        <v>2306</v>
      </c>
      <c r="BE338" s="12" t="s">
        <v>2306</v>
      </c>
      <c r="BF338" s="12" t="s">
        <v>2306</v>
      </c>
      <c r="BG338" s="12" t="s">
        <v>2306</v>
      </c>
      <c r="BH338" s="12" t="s">
        <v>2306</v>
      </c>
      <c r="BI338" s="12" t="s">
        <v>2306</v>
      </c>
      <c r="BJ338" s="12" t="s">
        <v>2306</v>
      </c>
      <c r="BK338" s="12" t="s">
        <v>2306</v>
      </c>
      <c r="BL338" s="12" t="s">
        <v>2306</v>
      </c>
      <c r="BM338" s="12" t="s">
        <v>2306</v>
      </c>
      <c r="BN338" s="12" t="s">
        <v>2306</v>
      </c>
      <c r="BO338" s="12" t="s">
        <v>2306</v>
      </c>
      <c r="BP338" s="12" t="s">
        <v>2306</v>
      </c>
      <c r="BQ338" s="12" t="s">
        <v>2306</v>
      </c>
      <c r="BR338" s="12" t="s">
        <v>2306</v>
      </c>
      <c r="BS338" s="12" t="s">
        <v>2306</v>
      </c>
      <c r="BT338" s="12" t="s">
        <v>2306</v>
      </c>
      <c r="BU338" s="12" t="s">
        <v>2306</v>
      </c>
      <c r="BV338" s="12" t="s">
        <v>2306</v>
      </c>
      <c r="BW338" s="12" t="s">
        <v>2306</v>
      </c>
      <c r="BX338" s="12" t="s">
        <v>2306</v>
      </c>
      <c r="BY338" s="12" t="s">
        <v>2306</v>
      </c>
      <c r="BZ338" s="12" t="s">
        <v>2306</v>
      </c>
      <c r="CA338" s="12" t="s">
        <v>2306</v>
      </c>
      <c r="CB338" s="12" t="s">
        <v>2306</v>
      </c>
      <c r="CC338" s="12" t="s">
        <v>2306</v>
      </c>
      <c r="CD338" s="12" t="s">
        <v>2306</v>
      </c>
      <c r="CE338" s="12" t="s">
        <v>2306</v>
      </c>
      <c r="CF338" s="12" t="s">
        <v>2306</v>
      </c>
      <c r="CG338" s="12" t="s">
        <v>2306</v>
      </c>
      <c r="CH338" s="12" t="s">
        <v>2306</v>
      </c>
      <c r="CI338" s="12" t="s">
        <v>2306</v>
      </c>
      <c r="CJ338" s="12" t="s">
        <v>2306</v>
      </c>
      <c r="CK338" s="12" t="s">
        <v>2306</v>
      </c>
      <c r="CL338" s="12" t="s">
        <v>2306</v>
      </c>
      <c r="CM338" s="12" t="s">
        <v>2306</v>
      </c>
      <c r="CN338" s="12" t="s">
        <v>2306</v>
      </c>
      <c r="CO338" s="12" t="s">
        <v>2306</v>
      </c>
      <c r="CP338" s="12" t="s">
        <v>2306</v>
      </c>
      <c r="CQ338" s="12" t="s">
        <v>2306</v>
      </c>
      <c r="CR338" s="12" t="s">
        <v>2306</v>
      </c>
      <c r="CS338" s="12" t="s">
        <v>2306</v>
      </c>
      <c r="CT338" s="12" t="s">
        <v>2306</v>
      </c>
      <c r="CU338" s="12" t="s">
        <v>2306</v>
      </c>
      <c r="CV338" s="12" t="s">
        <v>2306</v>
      </c>
      <c r="CW338" s="12" t="s">
        <v>2306</v>
      </c>
      <c r="CX338" s="12" t="s">
        <v>2306</v>
      </c>
      <c r="CY338" s="12" t="s">
        <v>2306</v>
      </c>
      <c r="CZ338" s="12" t="s">
        <v>2306</v>
      </c>
      <c r="DA338" s="12" t="s">
        <v>2306</v>
      </c>
      <c r="DB338" s="12" t="s">
        <v>2306</v>
      </c>
      <c r="DC338" s="12" t="s">
        <v>2306</v>
      </c>
      <c r="DD338" s="12" t="s">
        <v>2306</v>
      </c>
      <c r="DE338" s="12" t="s">
        <v>2306</v>
      </c>
      <c r="DF338" s="12" t="s">
        <v>2306</v>
      </c>
      <c r="DG338" s="12" t="s">
        <v>2306</v>
      </c>
      <c r="DH338" s="12" t="s">
        <v>2306</v>
      </c>
      <c r="DI338" s="12" t="s">
        <v>2306</v>
      </c>
      <c r="DJ338" s="17" t="s">
        <v>2306</v>
      </c>
    </row>
    <row r="339" s="1" customFormat="1" ht="15.4" customHeight="1" spans="1:114">
      <c r="A339" s="10" t="s">
        <v>3371</v>
      </c>
      <c r="B339" s="11"/>
      <c r="C339" s="11"/>
      <c r="D339" s="11" t="s">
        <v>3372</v>
      </c>
      <c r="E339" s="9">
        <v>1578575</v>
      </c>
      <c r="F339" s="12" t="s">
        <v>2306</v>
      </c>
      <c r="G339" s="12" t="s">
        <v>2306</v>
      </c>
      <c r="H339" s="12" t="s">
        <v>2306</v>
      </c>
      <c r="I339" s="12" t="s">
        <v>2306</v>
      </c>
      <c r="J339" s="12" t="s">
        <v>2306</v>
      </c>
      <c r="K339" s="12" t="s">
        <v>2306</v>
      </c>
      <c r="L339" s="12" t="s">
        <v>2306</v>
      </c>
      <c r="M339" s="12" t="s">
        <v>2306</v>
      </c>
      <c r="N339" s="12" t="s">
        <v>2306</v>
      </c>
      <c r="O339" s="12" t="s">
        <v>2306</v>
      </c>
      <c r="P339" s="12" t="s">
        <v>2306</v>
      </c>
      <c r="Q339" s="12" t="s">
        <v>2306</v>
      </c>
      <c r="R339" s="12" t="s">
        <v>2306</v>
      </c>
      <c r="S339" s="12" t="s">
        <v>2306</v>
      </c>
      <c r="T339" s="9">
        <v>1552995</v>
      </c>
      <c r="U339" s="9">
        <v>3894</v>
      </c>
      <c r="V339" s="12" t="s">
        <v>2306</v>
      </c>
      <c r="W339" s="12" t="s">
        <v>2306</v>
      </c>
      <c r="X339" s="12" t="s">
        <v>2306</v>
      </c>
      <c r="Y339" s="12" t="s">
        <v>2306</v>
      </c>
      <c r="Z339" s="12" t="s">
        <v>2306</v>
      </c>
      <c r="AA339" s="12" t="s">
        <v>2306</v>
      </c>
      <c r="AB339" s="12" t="s">
        <v>2306</v>
      </c>
      <c r="AC339" s="12" t="s">
        <v>2306</v>
      </c>
      <c r="AD339" s="12" t="s">
        <v>2306</v>
      </c>
      <c r="AE339" s="12" t="s">
        <v>2306</v>
      </c>
      <c r="AF339" s="12" t="s">
        <v>2306</v>
      </c>
      <c r="AG339" s="12" t="s">
        <v>2306</v>
      </c>
      <c r="AH339" s="9">
        <v>38686</v>
      </c>
      <c r="AI339" s="12" t="s">
        <v>2306</v>
      </c>
      <c r="AJ339" s="12" t="s">
        <v>2306</v>
      </c>
      <c r="AK339" s="12" t="s">
        <v>2306</v>
      </c>
      <c r="AL339" s="12" t="s">
        <v>2306</v>
      </c>
      <c r="AM339" s="12" t="s">
        <v>2306</v>
      </c>
      <c r="AN339" s="12" t="s">
        <v>2306</v>
      </c>
      <c r="AO339" s="9">
        <v>1446000</v>
      </c>
      <c r="AP339" s="12" t="s">
        <v>2306</v>
      </c>
      <c r="AQ339" s="12" t="s">
        <v>2306</v>
      </c>
      <c r="AR339" s="9">
        <v>64415</v>
      </c>
      <c r="AS339" s="12" t="s">
        <v>2306</v>
      </c>
      <c r="AT339" s="12" t="s">
        <v>2306</v>
      </c>
      <c r="AU339" s="12" t="s">
        <v>2306</v>
      </c>
      <c r="AV339" s="12" t="s">
        <v>2306</v>
      </c>
      <c r="AW339" s="12" t="s">
        <v>2306</v>
      </c>
      <c r="AX339" s="12" t="s">
        <v>2306</v>
      </c>
      <c r="AY339" s="12" t="s">
        <v>2306</v>
      </c>
      <c r="AZ339" s="12" t="s">
        <v>2306</v>
      </c>
      <c r="BA339" s="12" t="s">
        <v>2306</v>
      </c>
      <c r="BB339" s="12" t="s">
        <v>2306</v>
      </c>
      <c r="BC339" s="12" t="s">
        <v>2306</v>
      </c>
      <c r="BD339" s="12" t="s">
        <v>2306</v>
      </c>
      <c r="BE339" s="12" t="s">
        <v>2306</v>
      </c>
      <c r="BF339" s="12" t="s">
        <v>2306</v>
      </c>
      <c r="BG339" s="12" t="s">
        <v>2306</v>
      </c>
      <c r="BH339" s="12" t="s">
        <v>2306</v>
      </c>
      <c r="BI339" s="12" t="s">
        <v>2306</v>
      </c>
      <c r="BJ339" s="12" t="s">
        <v>2306</v>
      </c>
      <c r="BK339" s="12" t="s">
        <v>2306</v>
      </c>
      <c r="BL339" s="12" t="s">
        <v>2306</v>
      </c>
      <c r="BM339" s="12" t="s">
        <v>2306</v>
      </c>
      <c r="BN339" s="12" t="s">
        <v>2306</v>
      </c>
      <c r="BO339" s="12" t="s">
        <v>2306</v>
      </c>
      <c r="BP339" s="12" t="s">
        <v>2306</v>
      </c>
      <c r="BQ339" s="12" t="s">
        <v>2306</v>
      </c>
      <c r="BR339" s="12" t="s">
        <v>2306</v>
      </c>
      <c r="BS339" s="12" t="s">
        <v>2306</v>
      </c>
      <c r="BT339" s="12" t="s">
        <v>2306</v>
      </c>
      <c r="BU339" s="12" t="s">
        <v>2306</v>
      </c>
      <c r="BV339" s="12" t="s">
        <v>2306</v>
      </c>
      <c r="BW339" s="12" t="s">
        <v>2306</v>
      </c>
      <c r="BX339" s="12" t="s">
        <v>2306</v>
      </c>
      <c r="BY339" s="12" t="s">
        <v>2306</v>
      </c>
      <c r="BZ339" s="12" t="s">
        <v>2306</v>
      </c>
      <c r="CA339" s="9">
        <v>25580</v>
      </c>
      <c r="CB339" s="12" t="s">
        <v>2306</v>
      </c>
      <c r="CC339" s="12" t="s">
        <v>2306</v>
      </c>
      <c r="CD339" s="9">
        <v>25580</v>
      </c>
      <c r="CE339" s="12" t="s">
        <v>2306</v>
      </c>
      <c r="CF339" s="12" t="s">
        <v>2306</v>
      </c>
      <c r="CG339" s="12" t="s">
        <v>2306</v>
      </c>
      <c r="CH339" s="12" t="s">
        <v>2306</v>
      </c>
      <c r="CI339" s="12" t="s">
        <v>2306</v>
      </c>
      <c r="CJ339" s="12" t="s">
        <v>2306</v>
      </c>
      <c r="CK339" s="12" t="s">
        <v>2306</v>
      </c>
      <c r="CL339" s="12" t="s">
        <v>2306</v>
      </c>
      <c r="CM339" s="12" t="s">
        <v>2306</v>
      </c>
      <c r="CN339" s="12" t="s">
        <v>2306</v>
      </c>
      <c r="CO339" s="12" t="s">
        <v>2306</v>
      </c>
      <c r="CP339" s="12" t="s">
        <v>2306</v>
      </c>
      <c r="CQ339" s="12" t="s">
        <v>2306</v>
      </c>
      <c r="CR339" s="12" t="s">
        <v>2306</v>
      </c>
      <c r="CS339" s="12" t="s">
        <v>2306</v>
      </c>
      <c r="CT339" s="12" t="s">
        <v>2306</v>
      </c>
      <c r="CU339" s="12" t="s">
        <v>2306</v>
      </c>
      <c r="CV339" s="12" t="s">
        <v>2306</v>
      </c>
      <c r="CW339" s="12" t="s">
        <v>2306</v>
      </c>
      <c r="CX339" s="12" t="s">
        <v>2306</v>
      </c>
      <c r="CY339" s="12" t="s">
        <v>2306</v>
      </c>
      <c r="CZ339" s="12" t="s">
        <v>2306</v>
      </c>
      <c r="DA339" s="12" t="s">
        <v>2306</v>
      </c>
      <c r="DB339" s="12" t="s">
        <v>2306</v>
      </c>
      <c r="DC339" s="12" t="s">
        <v>2306</v>
      </c>
      <c r="DD339" s="12" t="s">
        <v>2306</v>
      </c>
      <c r="DE339" s="12" t="s">
        <v>2306</v>
      </c>
      <c r="DF339" s="12" t="s">
        <v>2306</v>
      </c>
      <c r="DG339" s="12" t="s">
        <v>2306</v>
      </c>
      <c r="DH339" s="12" t="s">
        <v>2306</v>
      </c>
      <c r="DI339" s="12" t="s">
        <v>2306</v>
      </c>
      <c r="DJ339" s="17" t="s">
        <v>2306</v>
      </c>
    </row>
    <row r="340" s="1" customFormat="1" ht="15.4" customHeight="1" spans="1:114">
      <c r="A340" s="10" t="s">
        <v>3373</v>
      </c>
      <c r="B340" s="11"/>
      <c r="C340" s="11"/>
      <c r="D340" s="11" t="s">
        <v>3374</v>
      </c>
      <c r="E340" s="9">
        <v>1400000</v>
      </c>
      <c r="F340" s="12" t="s">
        <v>2306</v>
      </c>
      <c r="G340" s="12" t="s">
        <v>2306</v>
      </c>
      <c r="H340" s="12" t="s">
        <v>2306</v>
      </c>
      <c r="I340" s="12" t="s">
        <v>2306</v>
      </c>
      <c r="J340" s="12" t="s">
        <v>2306</v>
      </c>
      <c r="K340" s="12" t="s">
        <v>2306</v>
      </c>
      <c r="L340" s="12" t="s">
        <v>2306</v>
      </c>
      <c r="M340" s="12" t="s">
        <v>2306</v>
      </c>
      <c r="N340" s="12" t="s">
        <v>2306</v>
      </c>
      <c r="O340" s="12" t="s">
        <v>2306</v>
      </c>
      <c r="P340" s="12" t="s">
        <v>2306</v>
      </c>
      <c r="Q340" s="12" t="s">
        <v>2306</v>
      </c>
      <c r="R340" s="12" t="s">
        <v>2306</v>
      </c>
      <c r="S340" s="12" t="s">
        <v>2306</v>
      </c>
      <c r="T340" s="9">
        <v>250000</v>
      </c>
      <c r="U340" s="9">
        <v>250000</v>
      </c>
      <c r="V340" s="12" t="s">
        <v>2306</v>
      </c>
      <c r="W340" s="12" t="s">
        <v>2306</v>
      </c>
      <c r="X340" s="12" t="s">
        <v>2306</v>
      </c>
      <c r="Y340" s="12" t="s">
        <v>2306</v>
      </c>
      <c r="Z340" s="12" t="s">
        <v>2306</v>
      </c>
      <c r="AA340" s="12" t="s">
        <v>2306</v>
      </c>
      <c r="AB340" s="12" t="s">
        <v>2306</v>
      </c>
      <c r="AC340" s="12" t="s">
        <v>2306</v>
      </c>
      <c r="AD340" s="12" t="s">
        <v>2306</v>
      </c>
      <c r="AE340" s="12" t="s">
        <v>2306</v>
      </c>
      <c r="AF340" s="12" t="s">
        <v>2306</v>
      </c>
      <c r="AG340" s="12" t="s">
        <v>2306</v>
      </c>
      <c r="AH340" s="12" t="s">
        <v>2306</v>
      </c>
      <c r="AI340" s="12" t="s">
        <v>2306</v>
      </c>
      <c r="AJ340" s="12" t="s">
        <v>2306</v>
      </c>
      <c r="AK340" s="12" t="s">
        <v>2306</v>
      </c>
      <c r="AL340" s="12" t="s">
        <v>2306</v>
      </c>
      <c r="AM340" s="12" t="s">
        <v>2306</v>
      </c>
      <c r="AN340" s="12" t="s">
        <v>2306</v>
      </c>
      <c r="AO340" s="12" t="s">
        <v>2306</v>
      </c>
      <c r="AP340" s="12" t="s">
        <v>2306</v>
      </c>
      <c r="AQ340" s="12" t="s">
        <v>2306</v>
      </c>
      <c r="AR340" s="12" t="s">
        <v>2306</v>
      </c>
      <c r="AS340" s="12" t="s">
        <v>2306</v>
      </c>
      <c r="AT340" s="12" t="s">
        <v>2306</v>
      </c>
      <c r="AU340" s="12" t="s">
        <v>2306</v>
      </c>
      <c r="AV340" s="12" t="s">
        <v>2306</v>
      </c>
      <c r="AW340" s="12" t="s">
        <v>2306</v>
      </c>
      <c r="AX340" s="12" t="s">
        <v>2306</v>
      </c>
      <c r="AY340" s="12" t="s">
        <v>2306</v>
      </c>
      <c r="AZ340" s="12" t="s">
        <v>2306</v>
      </c>
      <c r="BA340" s="12" t="s">
        <v>2306</v>
      </c>
      <c r="BB340" s="12" t="s">
        <v>2306</v>
      </c>
      <c r="BC340" s="12" t="s">
        <v>2306</v>
      </c>
      <c r="BD340" s="12" t="s">
        <v>2306</v>
      </c>
      <c r="BE340" s="12" t="s">
        <v>2306</v>
      </c>
      <c r="BF340" s="12" t="s">
        <v>2306</v>
      </c>
      <c r="BG340" s="12" t="s">
        <v>2306</v>
      </c>
      <c r="BH340" s="12" t="s">
        <v>2306</v>
      </c>
      <c r="BI340" s="12" t="s">
        <v>2306</v>
      </c>
      <c r="BJ340" s="12" t="s">
        <v>2306</v>
      </c>
      <c r="BK340" s="12" t="s">
        <v>2306</v>
      </c>
      <c r="BL340" s="12" t="s">
        <v>2306</v>
      </c>
      <c r="BM340" s="12" t="s">
        <v>2306</v>
      </c>
      <c r="BN340" s="9">
        <v>1150000</v>
      </c>
      <c r="BO340" s="12" t="s">
        <v>2306</v>
      </c>
      <c r="BP340" s="12" t="s">
        <v>2306</v>
      </c>
      <c r="BQ340" s="12" t="s">
        <v>2306</v>
      </c>
      <c r="BR340" s="9">
        <v>1150000</v>
      </c>
      <c r="BS340" s="12" t="s">
        <v>2306</v>
      </c>
      <c r="BT340" s="12" t="s">
        <v>2306</v>
      </c>
      <c r="BU340" s="12" t="s">
        <v>2306</v>
      </c>
      <c r="BV340" s="12" t="s">
        <v>2306</v>
      </c>
      <c r="BW340" s="12" t="s">
        <v>2306</v>
      </c>
      <c r="BX340" s="12" t="s">
        <v>2306</v>
      </c>
      <c r="BY340" s="12" t="s">
        <v>2306</v>
      </c>
      <c r="BZ340" s="12" t="s">
        <v>2306</v>
      </c>
      <c r="CA340" s="12" t="s">
        <v>2306</v>
      </c>
      <c r="CB340" s="12" t="s">
        <v>2306</v>
      </c>
      <c r="CC340" s="12" t="s">
        <v>2306</v>
      </c>
      <c r="CD340" s="12" t="s">
        <v>2306</v>
      </c>
      <c r="CE340" s="12" t="s">
        <v>2306</v>
      </c>
      <c r="CF340" s="12" t="s">
        <v>2306</v>
      </c>
      <c r="CG340" s="12" t="s">
        <v>2306</v>
      </c>
      <c r="CH340" s="12" t="s">
        <v>2306</v>
      </c>
      <c r="CI340" s="12" t="s">
        <v>2306</v>
      </c>
      <c r="CJ340" s="12" t="s">
        <v>2306</v>
      </c>
      <c r="CK340" s="12" t="s">
        <v>2306</v>
      </c>
      <c r="CL340" s="12" t="s">
        <v>2306</v>
      </c>
      <c r="CM340" s="12" t="s">
        <v>2306</v>
      </c>
      <c r="CN340" s="12" t="s">
        <v>2306</v>
      </c>
      <c r="CO340" s="12" t="s">
        <v>2306</v>
      </c>
      <c r="CP340" s="12" t="s">
        <v>2306</v>
      </c>
      <c r="CQ340" s="12" t="s">
        <v>2306</v>
      </c>
      <c r="CR340" s="12" t="s">
        <v>2306</v>
      </c>
      <c r="CS340" s="12" t="s">
        <v>2306</v>
      </c>
      <c r="CT340" s="12" t="s">
        <v>2306</v>
      </c>
      <c r="CU340" s="12" t="s">
        <v>2306</v>
      </c>
      <c r="CV340" s="12" t="s">
        <v>2306</v>
      </c>
      <c r="CW340" s="12" t="s">
        <v>2306</v>
      </c>
      <c r="CX340" s="12" t="s">
        <v>2306</v>
      </c>
      <c r="CY340" s="12" t="s">
        <v>2306</v>
      </c>
      <c r="CZ340" s="12" t="s">
        <v>2306</v>
      </c>
      <c r="DA340" s="12" t="s">
        <v>2306</v>
      </c>
      <c r="DB340" s="12" t="s">
        <v>2306</v>
      </c>
      <c r="DC340" s="12" t="s">
        <v>2306</v>
      </c>
      <c r="DD340" s="12" t="s">
        <v>2306</v>
      </c>
      <c r="DE340" s="12" t="s">
        <v>2306</v>
      </c>
      <c r="DF340" s="12" t="s">
        <v>2306</v>
      </c>
      <c r="DG340" s="12" t="s">
        <v>2306</v>
      </c>
      <c r="DH340" s="12" t="s">
        <v>2306</v>
      </c>
      <c r="DI340" s="12" t="s">
        <v>2306</v>
      </c>
      <c r="DJ340" s="17" t="s">
        <v>2306</v>
      </c>
    </row>
    <row r="341" s="1" customFormat="1" ht="15.4" customHeight="1" spans="1:114">
      <c r="A341" s="10" t="s">
        <v>3375</v>
      </c>
      <c r="B341" s="11"/>
      <c r="C341" s="11"/>
      <c r="D341" s="11" t="s">
        <v>3376</v>
      </c>
      <c r="E341" s="9">
        <v>111684116.2</v>
      </c>
      <c r="F341" s="9">
        <v>23402612.93</v>
      </c>
      <c r="G341" s="9">
        <v>12108100.63</v>
      </c>
      <c r="H341" s="9">
        <v>1147302.62</v>
      </c>
      <c r="I341" s="9">
        <v>910533</v>
      </c>
      <c r="J341" s="9">
        <v>38250</v>
      </c>
      <c r="K341" s="9">
        <v>754420.12</v>
      </c>
      <c r="L341" s="9">
        <v>2642910.25</v>
      </c>
      <c r="M341" s="9">
        <v>1668362.64</v>
      </c>
      <c r="N341" s="9">
        <v>1421902.21</v>
      </c>
      <c r="O341" s="12" t="s">
        <v>2306</v>
      </c>
      <c r="P341" s="9">
        <v>331132.34</v>
      </c>
      <c r="Q341" s="9">
        <v>2132419.52</v>
      </c>
      <c r="R341" s="12" t="s">
        <v>2306</v>
      </c>
      <c r="S341" s="9">
        <v>247279.6</v>
      </c>
      <c r="T341" s="9">
        <v>27815234.47</v>
      </c>
      <c r="U341" s="9">
        <v>1163289.69</v>
      </c>
      <c r="V341" s="9">
        <v>39535</v>
      </c>
      <c r="W341" s="9">
        <v>28020</v>
      </c>
      <c r="X341" s="12" t="s">
        <v>2306</v>
      </c>
      <c r="Y341" s="9">
        <v>18685329.6</v>
      </c>
      <c r="Z341" s="9">
        <v>278747.69</v>
      </c>
      <c r="AA341" s="9">
        <v>5133</v>
      </c>
      <c r="AB341" s="9">
        <v>2849</v>
      </c>
      <c r="AC341" s="9">
        <v>55000</v>
      </c>
      <c r="AD341" s="9">
        <v>670322</v>
      </c>
      <c r="AE341" s="12" t="s">
        <v>2306</v>
      </c>
      <c r="AF341" s="9">
        <v>2798267</v>
      </c>
      <c r="AG341" s="9">
        <v>221560</v>
      </c>
      <c r="AH341" s="9">
        <v>1800</v>
      </c>
      <c r="AI341" s="9">
        <v>65591</v>
      </c>
      <c r="AJ341" s="9">
        <v>292131</v>
      </c>
      <c r="AK341" s="9">
        <v>568330</v>
      </c>
      <c r="AL341" s="12" t="s">
        <v>2306</v>
      </c>
      <c r="AM341" s="12" t="s">
        <v>2306</v>
      </c>
      <c r="AN341" s="9">
        <v>152978</v>
      </c>
      <c r="AO341" s="9">
        <v>678978.2</v>
      </c>
      <c r="AP341" s="9">
        <v>146393.6</v>
      </c>
      <c r="AQ341" s="9">
        <v>299488.82</v>
      </c>
      <c r="AR341" s="9">
        <v>98138.07</v>
      </c>
      <c r="AS341" s="9">
        <v>298432.3</v>
      </c>
      <c r="AT341" s="12" t="s">
        <v>2306</v>
      </c>
      <c r="AU341" s="9">
        <v>1264920.5</v>
      </c>
      <c r="AV341" s="9">
        <v>875992</v>
      </c>
      <c r="AW341" s="12" t="s">
        <v>2306</v>
      </c>
      <c r="AX341" s="9">
        <v>739512</v>
      </c>
      <c r="AY341" s="12" t="s">
        <v>2306</v>
      </c>
      <c r="AZ341" s="12" t="s">
        <v>2306</v>
      </c>
      <c r="BA341" s="9">
        <v>136480</v>
      </c>
      <c r="BB341" s="12" t="s">
        <v>2306</v>
      </c>
      <c r="BC341" s="12" t="s">
        <v>2306</v>
      </c>
      <c r="BD341" s="12" t="s">
        <v>2306</v>
      </c>
      <c r="BE341" s="12" t="s">
        <v>2306</v>
      </c>
      <c r="BF341" s="12" t="s">
        <v>2306</v>
      </c>
      <c r="BG341" s="12" t="s">
        <v>2306</v>
      </c>
      <c r="BH341" s="12" t="s">
        <v>2306</v>
      </c>
      <c r="BI341" s="12" t="s">
        <v>2306</v>
      </c>
      <c r="BJ341" s="12" t="s">
        <v>2306</v>
      </c>
      <c r="BK341" s="12" t="s">
        <v>2306</v>
      </c>
      <c r="BL341" s="12" t="s">
        <v>2306</v>
      </c>
      <c r="BM341" s="12" t="s">
        <v>2306</v>
      </c>
      <c r="BN341" s="9">
        <v>400000</v>
      </c>
      <c r="BO341" s="12" t="s">
        <v>2306</v>
      </c>
      <c r="BP341" s="12" t="s">
        <v>2306</v>
      </c>
      <c r="BQ341" s="12" t="s">
        <v>2306</v>
      </c>
      <c r="BR341" s="9">
        <v>400000</v>
      </c>
      <c r="BS341" s="12" t="s">
        <v>2306</v>
      </c>
      <c r="BT341" s="12" t="s">
        <v>2306</v>
      </c>
      <c r="BU341" s="12" t="s">
        <v>2306</v>
      </c>
      <c r="BV341" s="12" t="s">
        <v>2306</v>
      </c>
      <c r="BW341" s="12" t="s">
        <v>2306</v>
      </c>
      <c r="BX341" s="12" t="s">
        <v>2306</v>
      </c>
      <c r="BY341" s="12" t="s">
        <v>2306</v>
      </c>
      <c r="BZ341" s="12" t="s">
        <v>2306</v>
      </c>
      <c r="CA341" s="9">
        <v>59190276.8</v>
      </c>
      <c r="CB341" s="12" t="s">
        <v>2306</v>
      </c>
      <c r="CC341" s="9">
        <v>31899</v>
      </c>
      <c r="CD341" s="12" t="s">
        <v>2306</v>
      </c>
      <c r="CE341" s="9">
        <v>59158377.8</v>
      </c>
      <c r="CF341" s="12" t="s">
        <v>2306</v>
      </c>
      <c r="CG341" s="12" t="s">
        <v>2306</v>
      </c>
      <c r="CH341" s="12" t="s">
        <v>2306</v>
      </c>
      <c r="CI341" s="12" t="s">
        <v>2306</v>
      </c>
      <c r="CJ341" s="12" t="s">
        <v>2306</v>
      </c>
      <c r="CK341" s="12" t="s">
        <v>2306</v>
      </c>
      <c r="CL341" s="12" t="s">
        <v>2306</v>
      </c>
      <c r="CM341" s="12" t="s">
        <v>2306</v>
      </c>
      <c r="CN341" s="12" t="s">
        <v>2306</v>
      </c>
      <c r="CO341" s="12" t="s">
        <v>2306</v>
      </c>
      <c r="CP341" s="12" t="s">
        <v>2306</v>
      </c>
      <c r="CQ341" s="12" t="s">
        <v>2306</v>
      </c>
      <c r="CR341" s="12" t="s">
        <v>2306</v>
      </c>
      <c r="CS341" s="12" t="s">
        <v>2306</v>
      </c>
      <c r="CT341" s="12" t="s">
        <v>2306</v>
      </c>
      <c r="CU341" s="12" t="s">
        <v>2306</v>
      </c>
      <c r="CV341" s="12" t="s">
        <v>2306</v>
      </c>
      <c r="CW341" s="12" t="s">
        <v>2306</v>
      </c>
      <c r="CX341" s="12" t="s">
        <v>2306</v>
      </c>
      <c r="CY341" s="12" t="s">
        <v>2306</v>
      </c>
      <c r="CZ341" s="12" t="s">
        <v>2306</v>
      </c>
      <c r="DA341" s="12" t="s">
        <v>2306</v>
      </c>
      <c r="DB341" s="12" t="s">
        <v>2306</v>
      </c>
      <c r="DC341" s="12" t="s">
        <v>2306</v>
      </c>
      <c r="DD341" s="12" t="s">
        <v>2306</v>
      </c>
      <c r="DE341" s="12" t="s">
        <v>2306</v>
      </c>
      <c r="DF341" s="12" t="s">
        <v>2306</v>
      </c>
      <c r="DG341" s="12" t="s">
        <v>2306</v>
      </c>
      <c r="DH341" s="12" t="s">
        <v>2306</v>
      </c>
      <c r="DI341" s="12" t="s">
        <v>2306</v>
      </c>
      <c r="DJ341" s="17" t="s">
        <v>2306</v>
      </c>
    </row>
    <row r="342" s="1" customFormat="1" ht="15.4" customHeight="1" spans="1:114">
      <c r="A342" s="10" t="s">
        <v>3377</v>
      </c>
      <c r="B342" s="11"/>
      <c r="C342" s="11"/>
      <c r="D342" s="11" t="s">
        <v>2806</v>
      </c>
      <c r="E342" s="9">
        <v>7720059.08</v>
      </c>
      <c r="F342" s="9">
        <v>5761477.95</v>
      </c>
      <c r="G342" s="9">
        <v>3429665.83</v>
      </c>
      <c r="H342" s="9">
        <v>308160.1</v>
      </c>
      <c r="I342" s="9">
        <v>133437</v>
      </c>
      <c r="J342" s="12" t="s">
        <v>2306</v>
      </c>
      <c r="K342" s="9">
        <v>181377.12</v>
      </c>
      <c r="L342" s="9">
        <v>664607.32</v>
      </c>
      <c r="M342" s="9">
        <v>61295.64</v>
      </c>
      <c r="N342" s="9">
        <v>339407.14</v>
      </c>
      <c r="O342" s="12" t="s">
        <v>2306</v>
      </c>
      <c r="P342" s="9">
        <v>60034.36</v>
      </c>
      <c r="Q342" s="9">
        <v>573817.84</v>
      </c>
      <c r="R342" s="12" t="s">
        <v>2306</v>
      </c>
      <c r="S342" s="9">
        <v>9675.6</v>
      </c>
      <c r="T342" s="9">
        <v>1126247.13</v>
      </c>
      <c r="U342" s="9">
        <v>101525.1</v>
      </c>
      <c r="V342" s="9">
        <v>8300</v>
      </c>
      <c r="W342" s="9">
        <v>27700</v>
      </c>
      <c r="X342" s="12" t="s">
        <v>2306</v>
      </c>
      <c r="Y342" s="9">
        <v>21906</v>
      </c>
      <c r="Z342" s="9">
        <v>120510.03</v>
      </c>
      <c r="AA342" s="9">
        <v>700</v>
      </c>
      <c r="AB342" s="9">
        <v>2849</v>
      </c>
      <c r="AC342" s="9">
        <v>23500</v>
      </c>
      <c r="AD342" s="9">
        <v>86176</v>
      </c>
      <c r="AE342" s="12" t="s">
        <v>2306</v>
      </c>
      <c r="AF342" s="9">
        <v>4724</v>
      </c>
      <c r="AG342" s="12" t="s">
        <v>2306</v>
      </c>
      <c r="AH342" s="12" t="s">
        <v>2306</v>
      </c>
      <c r="AI342" s="9">
        <v>2378</v>
      </c>
      <c r="AJ342" s="9">
        <v>135070</v>
      </c>
      <c r="AK342" s="12" t="s">
        <v>2306</v>
      </c>
      <c r="AL342" s="12" t="s">
        <v>2306</v>
      </c>
      <c r="AM342" s="12" t="s">
        <v>2306</v>
      </c>
      <c r="AN342" s="9">
        <v>2600</v>
      </c>
      <c r="AO342" s="9">
        <v>45972</v>
      </c>
      <c r="AP342" s="9">
        <v>6431</v>
      </c>
      <c r="AQ342" s="9">
        <v>162980</v>
      </c>
      <c r="AR342" s="9">
        <v>88158</v>
      </c>
      <c r="AS342" s="9">
        <v>96510</v>
      </c>
      <c r="AT342" s="12" t="s">
        <v>2306</v>
      </c>
      <c r="AU342" s="9">
        <v>188258</v>
      </c>
      <c r="AV342" s="9">
        <v>780984</v>
      </c>
      <c r="AW342" s="12" t="s">
        <v>2306</v>
      </c>
      <c r="AX342" s="9">
        <v>739512</v>
      </c>
      <c r="AY342" s="12" t="s">
        <v>2306</v>
      </c>
      <c r="AZ342" s="12" t="s">
        <v>2306</v>
      </c>
      <c r="BA342" s="9">
        <v>41472</v>
      </c>
      <c r="BB342" s="12" t="s">
        <v>2306</v>
      </c>
      <c r="BC342" s="12" t="s">
        <v>2306</v>
      </c>
      <c r="BD342" s="12" t="s">
        <v>2306</v>
      </c>
      <c r="BE342" s="12" t="s">
        <v>2306</v>
      </c>
      <c r="BF342" s="12" t="s">
        <v>2306</v>
      </c>
      <c r="BG342" s="12" t="s">
        <v>2306</v>
      </c>
      <c r="BH342" s="12" t="s">
        <v>2306</v>
      </c>
      <c r="BI342" s="12" t="s">
        <v>2306</v>
      </c>
      <c r="BJ342" s="12" t="s">
        <v>2306</v>
      </c>
      <c r="BK342" s="12" t="s">
        <v>2306</v>
      </c>
      <c r="BL342" s="12" t="s">
        <v>2306</v>
      </c>
      <c r="BM342" s="12" t="s">
        <v>2306</v>
      </c>
      <c r="BN342" s="12" t="s">
        <v>2306</v>
      </c>
      <c r="BO342" s="12" t="s">
        <v>2306</v>
      </c>
      <c r="BP342" s="12" t="s">
        <v>2306</v>
      </c>
      <c r="BQ342" s="12" t="s">
        <v>2306</v>
      </c>
      <c r="BR342" s="12" t="s">
        <v>2306</v>
      </c>
      <c r="BS342" s="12" t="s">
        <v>2306</v>
      </c>
      <c r="BT342" s="12" t="s">
        <v>2306</v>
      </c>
      <c r="BU342" s="12" t="s">
        <v>2306</v>
      </c>
      <c r="BV342" s="12" t="s">
        <v>2306</v>
      </c>
      <c r="BW342" s="12" t="s">
        <v>2306</v>
      </c>
      <c r="BX342" s="12" t="s">
        <v>2306</v>
      </c>
      <c r="BY342" s="12" t="s">
        <v>2306</v>
      </c>
      <c r="BZ342" s="12" t="s">
        <v>2306</v>
      </c>
      <c r="CA342" s="9">
        <v>51350</v>
      </c>
      <c r="CB342" s="12" t="s">
        <v>2306</v>
      </c>
      <c r="CC342" s="12" t="s">
        <v>2306</v>
      </c>
      <c r="CD342" s="12" t="s">
        <v>2306</v>
      </c>
      <c r="CE342" s="9">
        <v>51350</v>
      </c>
      <c r="CF342" s="12" t="s">
        <v>2306</v>
      </c>
      <c r="CG342" s="12" t="s">
        <v>2306</v>
      </c>
      <c r="CH342" s="12" t="s">
        <v>2306</v>
      </c>
      <c r="CI342" s="12" t="s">
        <v>2306</v>
      </c>
      <c r="CJ342" s="12" t="s">
        <v>2306</v>
      </c>
      <c r="CK342" s="12" t="s">
        <v>2306</v>
      </c>
      <c r="CL342" s="12" t="s">
        <v>2306</v>
      </c>
      <c r="CM342" s="12" t="s">
        <v>2306</v>
      </c>
      <c r="CN342" s="12" t="s">
        <v>2306</v>
      </c>
      <c r="CO342" s="12" t="s">
        <v>2306</v>
      </c>
      <c r="CP342" s="12" t="s">
        <v>2306</v>
      </c>
      <c r="CQ342" s="12" t="s">
        <v>2306</v>
      </c>
      <c r="CR342" s="12" t="s">
        <v>2306</v>
      </c>
      <c r="CS342" s="12" t="s">
        <v>2306</v>
      </c>
      <c r="CT342" s="12" t="s">
        <v>2306</v>
      </c>
      <c r="CU342" s="12" t="s">
        <v>2306</v>
      </c>
      <c r="CV342" s="12" t="s">
        <v>2306</v>
      </c>
      <c r="CW342" s="12" t="s">
        <v>2306</v>
      </c>
      <c r="CX342" s="12" t="s">
        <v>2306</v>
      </c>
      <c r="CY342" s="12" t="s">
        <v>2306</v>
      </c>
      <c r="CZ342" s="12" t="s">
        <v>2306</v>
      </c>
      <c r="DA342" s="12" t="s">
        <v>2306</v>
      </c>
      <c r="DB342" s="12" t="s">
        <v>2306</v>
      </c>
      <c r="DC342" s="12" t="s">
        <v>2306</v>
      </c>
      <c r="DD342" s="12" t="s">
        <v>2306</v>
      </c>
      <c r="DE342" s="12" t="s">
        <v>2306</v>
      </c>
      <c r="DF342" s="12" t="s">
        <v>2306</v>
      </c>
      <c r="DG342" s="12" t="s">
        <v>2306</v>
      </c>
      <c r="DH342" s="12" t="s">
        <v>2306</v>
      </c>
      <c r="DI342" s="12" t="s">
        <v>2306</v>
      </c>
      <c r="DJ342" s="17" t="s">
        <v>2306</v>
      </c>
    </row>
    <row r="343" s="1" customFormat="1" ht="15.4" customHeight="1" spans="1:114">
      <c r="A343" s="10" t="s">
        <v>3378</v>
      </c>
      <c r="B343" s="11"/>
      <c r="C343" s="11"/>
      <c r="D343" s="11" t="s">
        <v>2808</v>
      </c>
      <c r="E343" s="9">
        <v>9950495.52</v>
      </c>
      <c r="F343" s="9">
        <v>8329806.27</v>
      </c>
      <c r="G343" s="9">
        <v>3546713.67</v>
      </c>
      <c r="H343" s="9">
        <v>55560</v>
      </c>
      <c r="I343" s="9">
        <v>456940</v>
      </c>
      <c r="J343" s="9">
        <v>38250</v>
      </c>
      <c r="K343" s="9">
        <v>91123</v>
      </c>
      <c r="L343" s="9">
        <v>992953.84</v>
      </c>
      <c r="M343" s="9">
        <v>1490989.76</v>
      </c>
      <c r="N343" s="9">
        <v>500035.02</v>
      </c>
      <c r="O343" s="12" t="s">
        <v>2306</v>
      </c>
      <c r="P343" s="9">
        <v>166718.22</v>
      </c>
      <c r="Q343" s="9">
        <v>885296.76</v>
      </c>
      <c r="R343" s="12" t="s">
        <v>2306</v>
      </c>
      <c r="S343" s="9">
        <v>105226</v>
      </c>
      <c r="T343" s="9">
        <v>948749.25</v>
      </c>
      <c r="U343" s="9">
        <v>136399.59</v>
      </c>
      <c r="V343" s="12" t="s">
        <v>2306</v>
      </c>
      <c r="W343" s="12" t="s">
        <v>2306</v>
      </c>
      <c r="X343" s="12" t="s">
        <v>2306</v>
      </c>
      <c r="Y343" s="9">
        <v>9993.6</v>
      </c>
      <c r="Z343" s="9">
        <v>65925.66</v>
      </c>
      <c r="AA343" s="12" t="s">
        <v>2306</v>
      </c>
      <c r="AB343" s="12" t="s">
        <v>2306</v>
      </c>
      <c r="AC343" s="9">
        <v>31500</v>
      </c>
      <c r="AD343" s="9">
        <v>78157</v>
      </c>
      <c r="AE343" s="12" t="s">
        <v>2306</v>
      </c>
      <c r="AF343" s="9">
        <v>91130</v>
      </c>
      <c r="AG343" s="9">
        <v>8388</v>
      </c>
      <c r="AH343" s="9">
        <v>1800</v>
      </c>
      <c r="AI343" s="9">
        <v>4700</v>
      </c>
      <c r="AJ343" s="9">
        <v>100439</v>
      </c>
      <c r="AK343" s="12" t="s">
        <v>2306</v>
      </c>
      <c r="AL343" s="12" t="s">
        <v>2306</v>
      </c>
      <c r="AM343" s="12" t="s">
        <v>2306</v>
      </c>
      <c r="AN343" s="9">
        <v>26589</v>
      </c>
      <c r="AO343" s="9">
        <v>100000</v>
      </c>
      <c r="AP343" s="9">
        <v>72257.6</v>
      </c>
      <c r="AQ343" s="12" t="s">
        <v>2306</v>
      </c>
      <c r="AR343" s="12" t="s">
        <v>2306</v>
      </c>
      <c r="AS343" s="9">
        <v>101830.3</v>
      </c>
      <c r="AT343" s="12" t="s">
        <v>2306</v>
      </c>
      <c r="AU343" s="9">
        <v>119639.5</v>
      </c>
      <c r="AV343" s="9">
        <v>14320</v>
      </c>
      <c r="AW343" s="12" t="s">
        <v>2306</v>
      </c>
      <c r="AX343" s="12" t="s">
        <v>2306</v>
      </c>
      <c r="AY343" s="12" t="s">
        <v>2306</v>
      </c>
      <c r="AZ343" s="12" t="s">
        <v>2306</v>
      </c>
      <c r="BA343" s="9">
        <v>14320</v>
      </c>
      <c r="BB343" s="12" t="s">
        <v>2306</v>
      </c>
      <c r="BC343" s="12" t="s">
        <v>2306</v>
      </c>
      <c r="BD343" s="12" t="s">
        <v>2306</v>
      </c>
      <c r="BE343" s="12" t="s">
        <v>2306</v>
      </c>
      <c r="BF343" s="12" t="s">
        <v>2306</v>
      </c>
      <c r="BG343" s="12" t="s">
        <v>2306</v>
      </c>
      <c r="BH343" s="12" t="s">
        <v>2306</v>
      </c>
      <c r="BI343" s="12" t="s">
        <v>2306</v>
      </c>
      <c r="BJ343" s="12" t="s">
        <v>2306</v>
      </c>
      <c r="BK343" s="12" t="s">
        <v>2306</v>
      </c>
      <c r="BL343" s="12" t="s">
        <v>2306</v>
      </c>
      <c r="BM343" s="12" t="s">
        <v>2306</v>
      </c>
      <c r="BN343" s="12" t="s">
        <v>2306</v>
      </c>
      <c r="BO343" s="12" t="s">
        <v>2306</v>
      </c>
      <c r="BP343" s="12" t="s">
        <v>2306</v>
      </c>
      <c r="BQ343" s="12" t="s">
        <v>2306</v>
      </c>
      <c r="BR343" s="12" t="s">
        <v>2306</v>
      </c>
      <c r="BS343" s="12" t="s">
        <v>2306</v>
      </c>
      <c r="BT343" s="12" t="s">
        <v>2306</v>
      </c>
      <c r="BU343" s="12" t="s">
        <v>2306</v>
      </c>
      <c r="BV343" s="12" t="s">
        <v>2306</v>
      </c>
      <c r="BW343" s="12" t="s">
        <v>2306</v>
      </c>
      <c r="BX343" s="12" t="s">
        <v>2306</v>
      </c>
      <c r="BY343" s="12" t="s">
        <v>2306</v>
      </c>
      <c r="BZ343" s="12" t="s">
        <v>2306</v>
      </c>
      <c r="CA343" s="9">
        <v>657620</v>
      </c>
      <c r="CB343" s="12" t="s">
        <v>2306</v>
      </c>
      <c r="CC343" s="12" t="s">
        <v>2306</v>
      </c>
      <c r="CD343" s="12" t="s">
        <v>2306</v>
      </c>
      <c r="CE343" s="9">
        <v>657620</v>
      </c>
      <c r="CF343" s="12" t="s">
        <v>2306</v>
      </c>
      <c r="CG343" s="12" t="s">
        <v>2306</v>
      </c>
      <c r="CH343" s="12" t="s">
        <v>2306</v>
      </c>
      <c r="CI343" s="12" t="s">
        <v>2306</v>
      </c>
      <c r="CJ343" s="12" t="s">
        <v>2306</v>
      </c>
      <c r="CK343" s="12" t="s">
        <v>2306</v>
      </c>
      <c r="CL343" s="12" t="s">
        <v>2306</v>
      </c>
      <c r="CM343" s="12" t="s">
        <v>2306</v>
      </c>
      <c r="CN343" s="12" t="s">
        <v>2306</v>
      </c>
      <c r="CO343" s="12" t="s">
        <v>2306</v>
      </c>
      <c r="CP343" s="12" t="s">
        <v>2306</v>
      </c>
      <c r="CQ343" s="12" t="s">
        <v>2306</v>
      </c>
      <c r="CR343" s="12" t="s">
        <v>2306</v>
      </c>
      <c r="CS343" s="12" t="s">
        <v>2306</v>
      </c>
      <c r="CT343" s="12" t="s">
        <v>2306</v>
      </c>
      <c r="CU343" s="12" t="s">
        <v>2306</v>
      </c>
      <c r="CV343" s="12" t="s">
        <v>2306</v>
      </c>
      <c r="CW343" s="12" t="s">
        <v>2306</v>
      </c>
      <c r="CX343" s="12" t="s">
        <v>2306</v>
      </c>
      <c r="CY343" s="12" t="s">
        <v>2306</v>
      </c>
      <c r="CZ343" s="12" t="s">
        <v>2306</v>
      </c>
      <c r="DA343" s="12" t="s">
        <v>2306</v>
      </c>
      <c r="DB343" s="12" t="s">
        <v>2306</v>
      </c>
      <c r="DC343" s="12" t="s">
        <v>2306</v>
      </c>
      <c r="DD343" s="12" t="s">
        <v>2306</v>
      </c>
      <c r="DE343" s="12" t="s">
        <v>2306</v>
      </c>
      <c r="DF343" s="12" t="s">
        <v>2306</v>
      </c>
      <c r="DG343" s="12" t="s">
        <v>2306</v>
      </c>
      <c r="DH343" s="12" t="s">
        <v>2306</v>
      </c>
      <c r="DI343" s="12" t="s">
        <v>2306</v>
      </c>
      <c r="DJ343" s="17" t="s">
        <v>2306</v>
      </c>
    </row>
    <row r="344" s="1" customFormat="1" ht="15.4" customHeight="1" spans="1:114">
      <c r="A344" s="10" t="s">
        <v>3379</v>
      </c>
      <c r="B344" s="11"/>
      <c r="C344" s="11"/>
      <c r="D344" s="11" t="s">
        <v>2824</v>
      </c>
      <c r="E344" s="9">
        <v>1790000</v>
      </c>
      <c r="F344" s="12" t="s">
        <v>2306</v>
      </c>
      <c r="G344" s="12" t="s">
        <v>2306</v>
      </c>
      <c r="H344" s="12" t="s">
        <v>2306</v>
      </c>
      <c r="I344" s="12" t="s">
        <v>2306</v>
      </c>
      <c r="J344" s="12" t="s">
        <v>2306</v>
      </c>
      <c r="K344" s="12" t="s">
        <v>2306</v>
      </c>
      <c r="L344" s="12" t="s">
        <v>2306</v>
      </c>
      <c r="M344" s="12" t="s">
        <v>2306</v>
      </c>
      <c r="N344" s="12" t="s">
        <v>2306</v>
      </c>
      <c r="O344" s="12" t="s">
        <v>2306</v>
      </c>
      <c r="P344" s="12" t="s">
        <v>2306</v>
      </c>
      <c r="Q344" s="12" t="s">
        <v>2306</v>
      </c>
      <c r="R344" s="12" t="s">
        <v>2306</v>
      </c>
      <c r="S344" s="12" t="s">
        <v>2306</v>
      </c>
      <c r="T344" s="9">
        <v>1790000</v>
      </c>
      <c r="U344" s="12" t="s">
        <v>2306</v>
      </c>
      <c r="V344" s="12" t="s">
        <v>2306</v>
      </c>
      <c r="W344" s="12" t="s">
        <v>2306</v>
      </c>
      <c r="X344" s="12" t="s">
        <v>2306</v>
      </c>
      <c r="Y344" s="12" t="s">
        <v>2306</v>
      </c>
      <c r="Z344" s="12" t="s">
        <v>2306</v>
      </c>
      <c r="AA344" s="12" t="s">
        <v>2306</v>
      </c>
      <c r="AB344" s="12" t="s">
        <v>2306</v>
      </c>
      <c r="AC344" s="12" t="s">
        <v>2306</v>
      </c>
      <c r="AD344" s="12" t="s">
        <v>2306</v>
      </c>
      <c r="AE344" s="12" t="s">
        <v>2306</v>
      </c>
      <c r="AF344" s="9">
        <v>1000000</v>
      </c>
      <c r="AG344" s="12" t="s">
        <v>2306</v>
      </c>
      <c r="AH344" s="12" t="s">
        <v>2306</v>
      </c>
      <c r="AI344" s="12" t="s">
        <v>2306</v>
      </c>
      <c r="AJ344" s="12" t="s">
        <v>2306</v>
      </c>
      <c r="AK344" s="12" t="s">
        <v>2306</v>
      </c>
      <c r="AL344" s="12" t="s">
        <v>2306</v>
      </c>
      <c r="AM344" s="12" t="s">
        <v>2306</v>
      </c>
      <c r="AN344" s="12" t="s">
        <v>2306</v>
      </c>
      <c r="AO344" s="12" t="s">
        <v>2306</v>
      </c>
      <c r="AP344" s="12" t="s">
        <v>2306</v>
      </c>
      <c r="AQ344" s="12" t="s">
        <v>2306</v>
      </c>
      <c r="AR344" s="12" t="s">
        <v>2306</v>
      </c>
      <c r="AS344" s="12" t="s">
        <v>2306</v>
      </c>
      <c r="AT344" s="12" t="s">
        <v>2306</v>
      </c>
      <c r="AU344" s="9">
        <v>790000</v>
      </c>
      <c r="AV344" s="12" t="s">
        <v>2306</v>
      </c>
      <c r="AW344" s="12" t="s">
        <v>2306</v>
      </c>
      <c r="AX344" s="12" t="s">
        <v>2306</v>
      </c>
      <c r="AY344" s="12" t="s">
        <v>2306</v>
      </c>
      <c r="AZ344" s="12" t="s">
        <v>2306</v>
      </c>
      <c r="BA344" s="12" t="s">
        <v>2306</v>
      </c>
      <c r="BB344" s="12" t="s">
        <v>2306</v>
      </c>
      <c r="BC344" s="12" t="s">
        <v>2306</v>
      </c>
      <c r="BD344" s="12" t="s">
        <v>2306</v>
      </c>
      <c r="BE344" s="12" t="s">
        <v>2306</v>
      </c>
      <c r="BF344" s="12" t="s">
        <v>2306</v>
      </c>
      <c r="BG344" s="12" t="s">
        <v>2306</v>
      </c>
      <c r="BH344" s="12" t="s">
        <v>2306</v>
      </c>
      <c r="BI344" s="12" t="s">
        <v>2306</v>
      </c>
      <c r="BJ344" s="12" t="s">
        <v>2306</v>
      </c>
      <c r="BK344" s="12" t="s">
        <v>2306</v>
      </c>
      <c r="BL344" s="12" t="s">
        <v>2306</v>
      </c>
      <c r="BM344" s="12" t="s">
        <v>2306</v>
      </c>
      <c r="BN344" s="12" t="s">
        <v>2306</v>
      </c>
      <c r="BO344" s="12" t="s">
        <v>2306</v>
      </c>
      <c r="BP344" s="12" t="s">
        <v>2306</v>
      </c>
      <c r="BQ344" s="12" t="s">
        <v>2306</v>
      </c>
      <c r="BR344" s="12" t="s">
        <v>2306</v>
      </c>
      <c r="BS344" s="12" t="s">
        <v>2306</v>
      </c>
      <c r="BT344" s="12" t="s">
        <v>2306</v>
      </c>
      <c r="BU344" s="12" t="s">
        <v>2306</v>
      </c>
      <c r="BV344" s="12" t="s">
        <v>2306</v>
      </c>
      <c r="BW344" s="12" t="s">
        <v>2306</v>
      </c>
      <c r="BX344" s="12" t="s">
        <v>2306</v>
      </c>
      <c r="BY344" s="12" t="s">
        <v>2306</v>
      </c>
      <c r="BZ344" s="12" t="s">
        <v>2306</v>
      </c>
      <c r="CA344" s="12" t="s">
        <v>2306</v>
      </c>
      <c r="CB344" s="12" t="s">
        <v>2306</v>
      </c>
      <c r="CC344" s="12" t="s">
        <v>2306</v>
      </c>
      <c r="CD344" s="12" t="s">
        <v>2306</v>
      </c>
      <c r="CE344" s="12" t="s">
        <v>2306</v>
      </c>
      <c r="CF344" s="12" t="s">
        <v>2306</v>
      </c>
      <c r="CG344" s="12" t="s">
        <v>2306</v>
      </c>
      <c r="CH344" s="12" t="s">
        <v>2306</v>
      </c>
      <c r="CI344" s="12" t="s">
        <v>2306</v>
      </c>
      <c r="CJ344" s="12" t="s">
        <v>2306</v>
      </c>
      <c r="CK344" s="12" t="s">
        <v>2306</v>
      </c>
      <c r="CL344" s="12" t="s">
        <v>2306</v>
      </c>
      <c r="CM344" s="12" t="s">
        <v>2306</v>
      </c>
      <c r="CN344" s="12" t="s">
        <v>2306</v>
      </c>
      <c r="CO344" s="12" t="s">
        <v>2306</v>
      </c>
      <c r="CP344" s="12" t="s">
        <v>2306</v>
      </c>
      <c r="CQ344" s="12" t="s">
        <v>2306</v>
      </c>
      <c r="CR344" s="12" t="s">
        <v>2306</v>
      </c>
      <c r="CS344" s="12" t="s">
        <v>2306</v>
      </c>
      <c r="CT344" s="12" t="s">
        <v>2306</v>
      </c>
      <c r="CU344" s="12" t="s">
        <v>2306</v>
      </c>
      <c r="CV344" s="12" t="s">
        <v>2306</v>
      </c>
      <c r="CW344" s="12" t="s">
        <v>2306</v>
      </c>
      <c r="CX344" s="12" t="s">
        <v>2306</v>
      </c>
      <c r="CY344" s="12" t="s">
        <v>2306</v>
      </c>
      <c r="CZ344" s="12" t="s">
        <v>2306</v>
      </c>
      <c r="DA344" s="12" t="s">
        <v>2306</v>
      </c>
      <c r="DB344" s="12" t="s">
        <v>2306</v>
      </c>
      <c r="DC344" s="12" t="s">
        <v>2306</v>
      </c>
      <c r="DD344" s="12" t="s">
        <v>2306</v>
      </c>
      <c r="DE344" s="12" t="s">
        <v>2306</v>
      </c>
      <c r="DF344" s="12" t="s">
        <v>2306</v>
      </c>
      <c r="DG344" s="12" t="s">
        <v>2306</v>
      </c>
      <c r="DH344" s="12" t="s">
        <v>2306</v>
      </c>
      <c r="DI344" s="12" t="s">
        <v>2306</v>
      </c>
      <c r="DJ344" s="17" t="s">
        <v>2306</v>
      </c>
    </row>
    <row r="345" s="1" customFormat="1" ht="15.4" customHeight="1" spans="1:114">
      <c r="A345" s="10" t="s">
        <v>3380</v>
      </c>
      <c r="B345" s="11"/>
      <c r="C345" s="11"/>
      <c r="D345" s="11" t="s">
        <v>3381</v>
      </c>
      <c r="E345" s="9">
        <v>5097987.64</v>
      </c>
      <c r="F345" s="9">
        <v>4672837.75</v>
      </c>
      <c r="G345" s="9">
        <v>2425544.87</v>
      </c>
      <c r="H345" s="9">
        <v>329600.41</v>
      </c>
      <c r="I345" s="12" t="s">
        <v>2306</v>
      </c>
      <c r="J345" s="12" t="s">
        <v>2306</v>
      </c>
      <c r="K345" s="9">
        <v>231576</v>
      </c>
      <c r="L345" s="9">
        <v>658630.19</v>
      </c>
      <c r="M345" s="9">
        <v>63921.24</v>
      </c>
      <c r="N345" s="9">
        <v>409091.97</v>
      </c>
      <c r="O345" s="12" t="s">
        <v>2306</v>
      </c>
      <c r="P345" s="9">
        <v>53175.87</v>
      </c>
      <c r="Q345" s="9">
        <v>420293.2</v>
      </c>
      <c r="R345" s="12" t="s">
        <v>2306</v>
      </c>
      <c r="S345" s="9">
        <v>81004</v>
      </c>
      <c r="T345" s="9">
        <v>312562.89</v>
      </c>
      <c r="U345" s="9">
        <v>40599</v>
      </c>
      <c r="V345" s="12" t="s">
        <v>2306</v>
      </c>
      <c r="W345" s="12" t="s">
        <v>2306</v>
      </c>
      <c r="X345" s="12" t="s">
        <v>2306</v>
      </c>
      <c r="Y345" s="12" t="s">
        <v>2306</v>
      </c>
      <c r="Z345" s="9">
        <v>22000</v>
      </c>
      <c r="AA345" s="9">
        <v>301</v>
      </c>
      <c r="AB345" s="12" t="s">
        <v>2306</v>
      </c>
      <c r="AC345" s="12" t="s">
        <v>2306</v>
      </c>
      <c r="AD345" s="9">
        <v>9980</v>
      </c>
      <c r="AE345" s="12" t="s">
        <v>2306</v>
      </c>
      <c r="AF345" s="12" t="s">
        <v>2306</v>
      </c>
      <c r="AG345" s="12" t="s">
        <v>2306</v>
      </c>
      <c r="AH345" s="12" t="s">
        <v>2306</v>
      </c>
      <c r="AI345" s="12" t="s">
        <v>2306</v>
      </c>
      <c r="AJ345" s="9">
        <v>37128</v>
      </c>
      <c r="AK345" s="12" t="s">
        <v>2306</v>
      </c>
      <c r="AL345" s="12" t="s">
        <v>2306</v>
      </c>
      <c r="AM345" s="12" t="s">
        <v>2306</v>
      </c>
      <c r="AN345" s="9">
        <v>55400</v>
      </c>
      <c r="AO345" s="9">
        <v>9185</v>
      </c>
      <c r="AP345" s="9">
        <v>22530</v>
      </c>
      <c r="AQ345" s="9">
        <v>66781.82</v>
      </c>
      <c r="AR345" s="9">
        <v>9980.07</v>
      </c>
      <c r="AS345" s="12" t="s">
        <v>2306</v>
      </c>
      <c r="AT345" s="12" t="s">
        <v>2306</v>
      </c>
      <c r="AU345" s="9">
        <v>38678</v>
      </c>
      <c r="AV345" s="9">
        <v>80688</v>
      </c>
      <c r="AW345" s="12" t="s">
        <v>2306</v>
      </c>
      <c r="AX345" s="12" t="s">
        <v>2306</v>
      </c>
      <c r="AY345" s="12" t="s">
        <v>2306</v>
      </c>
      <c r="AZ345" s="12" t="s">
        <v>2306</v>
      </c>
      <c r="BA345" s="9">
        <v>80688</v>
      </c>
      <c r="BB345" s="12" t="s">
        <v>2306</v>
      </c>
      <c r="BC345" s="12" t="s">
        <v>2306</v>
      </c>
      <c r="BD345" s="12" t="s">
        <v>2306</v>
      </c>
      <c r="BE345" s="12" t="s">
        <v>2306</v>
      </c>
      <c r="BF345" s="12" t="s">
        <v>2306</v>
      </c>
      <c r="BG345" s="12" t="s">
        <v>2306</v>
      </c>
      <c r="BH345" s="12" t="s">
        <v>2306</v>
      </c>
      <c r="BI345" s="12" t="s">
        <v>2306</v>
      </c>
      <c r="BJ345" s="12" t="s">
        <v>2306</v>
      </c>
      <c r="BK345" s="12" t="s">
        <v>2306</v>
      </c>
      <c r="BL345" s="12" t="s">
        <v>2306</v>
      </c>
      <c r="BM345" s="12" t="s">
        <v>2306</v>
      </c>
      <c r="BN345" s="12" t="s">
        <v>2306</v>
      </c>
      <c r="BO345" s="12" t="s">
        <v>2306</v>
      </c>
      <c r="BP345" s="12" t="s">
        <v>2306</v>
      </c>
      <c r="BQ345" s="12" t="s">
        <v>2306</v>
      </c>
      <c r="BR345" s="12" t="s">
        <v>2306</v>
      </c>
      <c r="BS345" s="12" t="s">
        <v>2306</v>
      </c>
      <c r="BT345" s="12" t="s">
        <v>2306</v>
      </c>
      <c r="BU345" s="12" t="s">
        <v>2306</v>
      </c>
      <c r="BV345" s="12" t="s">
        <v>2306</v>
      </c>
      <c r="BW345" s="12" t="s">
        <v>2306</v>
      </c>
      <c r="BX345" s="12" t="s">
        <v>2306</v>
      </c>
      <c r="BY345" s="12" t="s">
        <v>2306</v>
      </c>
      <c r="BZ345" s="12" t="s">
        <v>2306</v>
      </c>
      <c r="CA345" s="9">
        <v>31899</v>
      </c>
      <c r="CB345" s="12" t="s">
        <v>2306</v>
      </c>
      <c r="CC345" s="9">
        <v>31899</v>
      </c>
      <c r="CD345" s="12" t="s">
        <v>2306</v>
      </c>
      <c r="CE345" s="12" t="s">
        <v>2306</v>
      </c>
      <c r="CF345" s="12" t="s">
        <v>2306</v>
      </c>
      <c r="CG345" s="12" t="s">
        <v>2306</v>
      </c>
      <c r="CH345" s="12" t="s">
        <v>2306</v>
      </c>
      <c r="CI345" s="12" t="s">
        <v>2306</v>
      </c>
      <c r="CJ345" s="12" t="s">
        <v>2306</v>
      </c>
      <c r="CK345" s="12" t="s">
        <v>2306</v>
      </c>
      <c r="CL345" s="12" t="s">
        <v>2306</v>
      </c>
      <c r="CM345" s="12" t="s">
        <v>2306</v>
      </c>
      <c r="CN345" s="12" t="s">
        <v>2306</v>
      </c>
      <c r="CO345" s="12" t="s">
        <v>2306</v>
      </c>
      <c r="CP345" s="12" t="s">
        <v>2306</v>
      </c>
      <c r="CQ345" s="12" t="s">
        <v>2306</v>
      </c>
      <c r="CR345" s="12" t="s">
        <v>2306</v>
      </c>
      <c r="CS345" s="12" t="s">
        <v>2306</v>
      </c>
      <c r="CT345" s="12" t="s">
        <v>2306</v>
      </c>
      <c r="CU345" s="12" t="s">
        <v>2306</v>
      </c>
      <c r="CV345" s="12" t="s">
        <v>2306</v>
      </c>
      <c r="CW345" s="12" t="s">
        <v>2306</v>
      </c>
      <c r="CX345" s="12" t="s">
        <v>2306</v>
      </c>
      <c r="CY345" s="12" t="s">
        <v>2306</v>
      </c>
      <c r="CZ345" s="12" t="s">
        <v>2306</v>
      </c>
      <c r="DA345" s="12" t="s">
        <v>2306</v>
      </c>
      <c r="DB345" s="12" t="s">
        <v>2306</v>
      </c>
      <c r="DC345" s="12" t="s">
        <v>2306</v>
      </c>
      <c r="DD345" s="12" t="s">
        <v>2306</v>
      </c>
      <c r="DE345" s="12" t="s">
        <v>2306</v>
      </c>
      <c r="DF345" s="12" t="s">
        <v>2306</v>
      </c>
      <c r="DG345" s="12" t="s">
        <v>2306</v>
      </c>
      <c r="DH345" s="12" t="s">
        <v>2306</v>
      </c>
      <c r="DI345" s="12" t="s">
        <v>2306</v>
      </c>
      <c r="DJ345" s="17" t="s">
        <v>2306</v>
      </c>
    </row>
    <row r="346" s="1" customFormat="1" ht="15.4" customHeight="1" spans="1:114">
      <c r="A346" s="10" t="s">
        <v>3382</v>
      </c>
      <c r="B346" s="11"/>
      <c r="C346" s="11"/>
      <c r="D346" s="11" t="s">
        <v>3383</v>
      </c>
      <c r="E346" s="9">
        <v>43389481.2</v>
      </c>
      <c r="F346" s="12" t="s">
        <v>2306</v>
      </c>
      <c r="G346" s="12" t="s">
        <v>2306</v>
      </c>
      <c r="H346" s="12" t="s">
        <v>2306</v>
      </c>
      <c r="I346" s="12" t="s">
        <v>2306</v>
      </c>
      <c r="J346" s="12" t="s">
        <v>2306</v>
      </c>
      <c r="K346" s="12" t="s">
        <v>2306</v>
      </c>
      <c r="L346" s="12" t="s">
        <v>2306</v>
      </c>
      <c r="M346" s="12" t="s">
        <v>2306</v>
      </c>
      <c r="N346" s="12" t="s">
        <v>2306</v>
      </c>
      <c r="O346" s="12" t="s">
        <v>2306</v>
      </c>
      <c r="P346" s="12" t="s">
        <v>2306</v>
      </c>
      <c r="Q346" s="12" t="s">
        <v>2306</v>
      </c>
      <c r="R346" s="12" t="s">
        <v>2306</v>
      </c>
      <c r="S346" s="12" t="s">
        <v>2306</v>
      </c>
      <c r="T346" s="9">
        <v>699481.2</v>
      </c>
      <c r="U346" s="9">
        <v>227800</v>
      </c>
      <c r="V346" s="12" t="s">
        <v>2306</v>
      </c>
      <c r="W346" s="12" t="s">
        <v>2306</v>
      </c>
      <c r="X346" s="12" t="s">
        <v>2306</v>
      </c>
      <c r="Y346" s="12" t="s">
        <v>2306</v>
      </c>
      <c r="Z346" s="12" t="s">
        <v>2306</v>
      </c>
      <c r="AA346" s="12" t="s">
        <v>2306</v>
      </c>
      <c r="AB346" s="12" t="s">
        <v>2306</v>
      </c>
      <c r="AC346" s="12" t="s">
        <v>2306</v>
      </c>
      <c r="AD346" s="12" t="s">
        <v>2306</v>
      </c>
      <c r="AE346" s="12" t="s">
        <v>2306</v>
      </c>
      <c r="AF346" s="12" t="s">
        <v>2306</v>
      </c>
      <c r="AG346" s="12" t="s">
        <v>2306</v>
      </c>
      <c r="AH346" s="12" t="s">
        <v>2306</v>
      </c>
      <c r="AI346" s="12" t="s">
        <v>2306</v>
      </c>
      <c r="AJ346" s="12" t="s">
        <v>2306</v>
      </c>
      <c r="AK346" s="12" t="s">
        <v>2306</v>
      </c>
      <c r="AL346" s="12" t="s">
        <v>2306</v>
      </c>
      <c r="AM346" s="12" t="s">
        <v>2306</v>
      </c>
      <c r="AN346" s="9">
        <v>17000</v>
      </c>
      <c r="AO346" s="9">
        <v>454681.2</v>
      </c>
      <c r="AP346" s="12" t="s">
        <v>2306</v>
      </c>
      <c r="AQ346" s="12" t="s">
        <v>2306</v>
      </c>
      <c r="AR346" s="12" t="s">
        <v>2306</v>
      </c>
      <c r="AS346" s="12" t="s">
        <v>2306</v>
      </c>
      <c r="AT346" s="12" t="s">
        <v>2306</v>
      </c>
      <c r="AU346" s="12" t="s">
        <v>2306</v>
      </c>
      <c r="AV346" s="12" t="s">
        <v>2306</v>
      </c>
      <c r="AW346" s="12" t="s">
        <v>2306</v>
      </c>
      <c r="AX346" s="12" t="s">
        <v>2306</v>
      </c>
      <c r="AY346" s="12" t="s">
        <v>2306</v>
      </c>
      <c r="AZ346" s="12" t="s">
        <v>2306</v>
      </c>
      <c r="BA346" s="12" t="s">
        <v>2306</v>
      </c>
      <c r="BB346" s="12" t="s">
        <v>2306</v>
      </c>
      <c r="BC346" s="12" t="s">
        <v>2306</v>
      </c>
      <c r="BD346" s="12" t="s">
        <v>2306</v>
      </c>
      <c r="BE346" s="12" t="s">
        <v>2306</v>
      </c>
      <c r="BF346" s="12" t="s">
        <v>2306</v>
      </c>
      <c r="BG346" s="12" t="s">
        <v>2306</v>
      </c>
      <c r="BH346" s="12" t="s">
        <v>2306</v>
      </c>
      <c r="BI346" s="12" t="s">
        <v>2306</v>
      </c>
      <c r="BJ346" s="12" t="s">
        <v>2306</v>
      </c>
      <c r="BK346" s="12" t="s">
        <v>2306</v>
      </c>
      <c r="BL346" s="12" t="s">
        <v>2306</v>
      </c>
      <c r="BM346" s="12" t="s">
        <v>2306</v>
      </c>
      <c r="BN346" s="12" t="s">
        <v>2306</v>
      </c>
      <c r="BO346" s="12" t="s">
        <v>2306</v>
      </c>
      <c r="BP346" s="12" t="s">
        <v>2306</v>
      </c>
      <c r="BQ346" s="12" t="s">
        <v>2306</v>
      </c>
      <c r="BR346" s="12" t="s">
        <v>2306</v>
      </c>
      <c r="BS346" s="12" t="s">
        <v>2306</v>
      </c>
      <c r="BT346" s="12" t="s">
        <v>2306</v>
      </c>
      <c r="BU346" s="12" t="s">
        <v>2306</v>
      </c>
      <c r="BV346" s="12" t="s">
        <v>2306</v>
      </c>
      <c r="BW346" s="12" t="s">
        <v>2306</v>
      </c>
      <c r="BX346" s="12" t="s">
        <v>2306</v>
      </c>
      <c r="BY346" s="12" t="s">
        <v>2306</v>
      </c>
      <c r="BZ346" s="12" t="s">
        <v>2306</v>
      </c>
      <c r="CA346" s="9">
        <v>42690000</v>
      </c>
      <c r="CB346" s="12" t="s">
        <v>2306</v>
      </c>
      <c r="CC346" s="12" t="s">
        <v>2306</v>
      </c>
      <c r="CD346" s="12" t="s">
        <v>2306</v>
      </c>
      <c r="CE346" s="9">
        <v>42690000</v>
      </c>
      <c r="CF346" s="12" t="s">
        <v>2306</v>
      </c>
      <c r="CG346" s="12" t="s">
        <v>2306</v>
      </c>
      <c r="CH346" s="12" t="s">
        <v>2306</v>
      </c>
      <c r="CI346" s="12" t="s">
        <v>2306</v>
      </c>
      <c r="CJ346" s="12" t="s">
        <v>2306</v>
      </c>
      <c r="CK346" s="12" t="s">
        <v>2306</v>
      </c>
      <c r="CL346" s="12" t="s">
        <v>2306</v>
      </c>
      <c r="CM346" s="12" t="s">
        <v>2306</v>
      </c>
      <c r="CN346" s="12" t="s">
        <v>2306</v>
      </c>
      <c r="CO346" s="12" t="s">
        <v>2306</v>
      </c>
      <c r="CP346" s="12" t="s">
        <v>2306</v>
      </c>
      <c r="CQ346" s="12" t="s">
        <v>2306</v>
      </c>
      <c r="CR346" s="12" t="s">
        <v>2306</v>
      </c>
      <c r="CS346" s="12" t="s">
        <v>2306</v>
      </c>
      <c r="CT346" s="12" t="s">
        <v>2306</v>
      </c>
      <c r="CU346" s="12" t="s">
        <v>2306</v>
      </c>
      <c r="CV346" s="12" t="s">
        <v>2306</v>
      </c>
      <c r="CW346" s="12" t="s">
        <v>2306</v>
      </c>
      <c r="CX346" s="12" t="s">
        <v>2306</v>
      </c>
      <c r="CY346" s="12" t="s">
        <v>2306</v>
      </c>
      <c r="CZ346" s="12" t="s">
        <v>2306</v>
      </c>
      <c r="DA346" s="12" t="s">
        <v>2306</v>
      </c>
      <c r="DB346" s="12" t="s">
        <v>2306</v>
      </c>
      <c r="DC346" s="12" t="s">
        <v>2306</v>
      </c>
      <c r="DD346" s="12" t="s">
        <v>2306</v>
      </c>
      <c r="DE346" s="12" t="s">
        <v>2306</v>
      </c>
      <c r="DF346" s="12" t="s">
        <v>2306</v>
      </c>
      <c r="DG346" s="12" t="s">
        <v>2306</v>
      </c>
      <c r="DH346" s="12" t="s">
        <v>2306</v>
      </c>
      <c r="DI346" s="12" t="s">
        <v>2306</v>
      </c>
      <c r="DJ346" s="17" t="s">
        <v>2306</v>
      </c>
    </row>
    <row r="347" s="1" customFormat="1" ht="15.4" customHeight="1" spans="1:114">
      <c r="A347" s="10" t="s">
        <v>3384</v>
      </c>
      <c r="B347" s="11"/>
      <c r="C347" s="11"/>
      <c r="D347" s="11" t="s">
        <v>3385</v>
      </c>
      <c r="E347" s="9">
        <v>1519658</v>
      </c>
      <c r="F347" s="12" t="s">
        <v>2306</v>
      </c>
      <c r="G347" s="12" t="s">
        <v>2306</v>
      </c>
      <c r="H347" s="12" t="s">
        <v>2306</v>
      </c>
      <c r="I347" s="12" t="s">
        <v>2306</v>
      </c>
      <c r="J347" s="12" t="s">
        <v>2306</v>
      </c>
      <c r="K347" s="12" t="s">
        <v>2306</v>
      </c>
      <c r="L347" s="12" t="s">
        <v>2306</v>
      </c>
      <c r="M347" s="12" t="s">
        <v>2306</v>
      </c>
      <c r="N347" s="12" t="s">
        <v>2306</v>
      </c>
      <c r="O347" s="12" t="s">
        <v>2306</v>
      </c>
      <c r="P347" s="12" t="s">
        <v>2306</v>
      </c>
      <c r="Q347" s="12" t="s">
        <v>2306</v>
      </c>
      <c r="R347" s="12" t="s">
        <v>2306</v>
      </c>
      <c r="S347" s="12" t="s">
        <v>2306</v>
      </c>
      <c r="T347" s="9">
        <v>51000</v>
      </c>
      <c r="U347" s="12" t="s">
        <v>2306</v>
      </c>
      <c r="V347" s="12" t="s">
        <v>2306</v>
      </c>
      <c r="W347" s="12" t="s">
        <v>2306</v>
      </c>
      <c r="X347" s="12" t="s">
        <v>2306</v>
      </c>
      <c r="Y347" s="12" t="s">
        <v>2306</v>
      </c>
      <c r="Z347" s="12" t="s">
        <v>2306</v>
      </c>
      <c r="AA347" s="12" t="s">
        <v>2306</v>
      </c>
      <c r="AB347" s="12" t="s">
        <v>2306</v>
      </c>
      <c r="AC347" s="12" t="s">
        <v>2306</v>
      </c>
      <c r="AD347" s="12" t="s">
        <v>2306</v>
      </c>
      <c r="AE347" s="12" t="s">
        <v>2306</v>
      </c>
      <c r="AF347" s="9">
        <v>51000</v>
      </c>
      <c r="AG347" s="12" t="s">
        <v>2306</v>
      </c>
      <c r="AH347" s="12" t="s">
        <v>2306</v>
      </c>
      <c r="AI347" s="12" t="s">
        <v>2306</v>
      </c>
      <c r="AJ347" s="12" t="s">
        <v>2306</v>
      </c>
      <c r="AK347" s="12" t="s">
        <v>2306</v>
      </c>
      <c r="AL347" s="12" t="s">
        <v>2306</v>
      </c>
      <c r="AM347" s="12" t="s">
        <v>2306</v>
      </c>
      <c r="AN347" s="12" t="s">
        <v>2306</v>
      </c>
      <c r="AO347" s="12" t="s">
        <v>2306</v>
      </c>
      <c r="AP347" s="12" t="s">
        <v>2306</v>
      </c>
      <c r="AQ347" s="12" t="s">
        <v>2306</v>
      </c>
      <c r="AR347" s="12" t="s">
        <v>2306</v>
      </c>
      <c r="AS347" s="12" t="s">
        <v>2306</v>
      </c>
      <c r="AT347" s="12" t="s">
        <v>2306</v>
      </c>
      <c r="AU347" s="12" t="s">
        <v>2306</v>
      </c>
      <c r="AV347" s="12" t="s">
        <v>2306</v>
      </c>
      <c r="AW347" s="12" t="s">
        <v>2306</v>
      </c>
      <c r="AX347" s="12" t="s">
        <v>2306</v>
      </c>
      <c r="AY347" s="12" t="s">
        <v>2306</v>
      </c>
      <c r="AZ347" s="12" t="s">
        <v>2306</v>
      </c>
      <c r="BA347" s="12" t="s">
        <v>2306</v>
      </c>
      <c r="BB347" s="12" t="s">
        <v>2306</v>
      </c>
      <c r="BC347" s="12" t="s">
        <v>2306</v>
      </c>
      <c r="BD347" s="12" t="s">
        <v>2306</v>
      </c>
      <c r="BE347" s="12" t="s">
        <v>2306</v>
      </c>
      <c r="BF347" s="12" t="s">
        <v>2306</v>
      </c>
      <c r="BG347" s="12" t="s">
        <v>2306</v>
      </c>
      <c r="BH347" s="12" t="s">
        <v>2306</v>
      </c>
      <c r="BI347" s="12" t="s">
        <v>2306</v>
      </c>
      <c r="BJ347" s="12" t="s">
        <v>2306</v>
      </c>
      <c r="BK347" s="12" t="s">
        <v>2306</v>
      </c>
      <c r="BL347" s="12" t="s">
        <v>2306</v>
      </c>
      <c r="BM347" s="12" t="s">
        <v>2306</v>
      </c>
      <c r="BN347" s="12" t="s">
        <v>2306</v>
      </c>
      <c r="BO347" s="12" t="s">
        <v>2306</v>
      </c>
      <c r="BP347" s="12" t="s">
        <v>2306</v>
      </c>
      <c r="BQ347" s="12" t="s">
        <v>2306</v>
      </c>
      <c r="BR347" s="12" t="s">
        <v>2306</v>
      </c>
      <c r="BS347" s="12" t="s">
        <v>2306</v>
      </c>
      <c r="BT347" s="12" t="s">
        <v>2306</v>
      </c>
      <c r="BU347" s="12" t="s">
        <v>2306</v>
      </c>
      <c r="BV347" s="12" t="s">
        <v>2306</v>
      </c>
      <c r="BW347" s="12" t="s">
        <v>2306</v>
      </c>
      <c r="BX347" s="12" t="s">
        <v>2306</v>
      </c>
      <c r="BY347" s="12" t="s">
        <v>2306</v>
      </c>
      <c r="BZ347" s="12" t="s">
        <v>2306</v>
      </c>
      <c r="CA347" s="9">
        <v>1468658</v>
      </c>
      <c r="CB347" s="12" t="s">
        <v>2306</v>
      </c>
      <c r="CC347" s="12" t="s">
        <v>2306</v>
      </c>
      <c r="CD347" s="12" t="s">
        <v>2306</v>
      </c>
      <c r="CE347" s="9">
        <v>1468658</v>
      </c>
      <c r="CF347" s="12" t="s">
        <v>2306</v>
      </c>
      <c r="CG347" s="12" t="s">
        <v>2306</v>
      </c>
      <c r="CH347" s="12" t="s">
        <v>2306</v>
      </c>
      <c r="CI347" s="12" t="s">
        <v>2306</v>
      </c>
      <c r="CJ347" s="12" t="s">
        <v>2306</v>
      </c>
      <c r="CK347" s="12" t="s">
        <v>2306</v>
      </c>
      <c r="CL347" s="12" t="s">
        <v>2306</v>
      </c>
      <c r="CM347" s="12" t="s">
        <v>2306</v>
      </c>
      <c r="CN347" s="12" t="s">
        <v>2306</v>
      </c>
      <c r="CO347" s="12" t="s">
        <v>2306</v>
      </c>
      <c r="CP347" s="12" t="s">
        <v>2306</v>
      </c>
      <c r="CQ347" s="12" t="s">
        <v>2306</v>
      </c>
      <c r="CR347" s="12" t="s">
        <v>2306</v>
      </c>
      <c r="CS347" s="12" t="s">
        <v>2306</v>
      </c>
      <c r="CT347" s="12" t="s">
        <v>2306</v>
      </c>
      <c r="CU347" s="12" t="s">
        <v>2306</v>
      </c>
      <c r="CV347" s="12" t="s">
        <v>2306</v>
      </c>
      <c r="CW347" s="12" t="s">
        <v>2306</v>
      </c>
      <c r="CX347" s="12" t="s">
        <v>2306</v>
      </c>
      <c r="CY347" s="12" t="s">
        <v>2306</v>
      </c>
      <c r="CZ347" s="12" t="s">
        <v>2306</v>
      </c>
      <c r="DA347" s="12" t="s">
        <v>2306</v>
      </c>
      <c r="DB347" s="12" t="s">
        <v>2306</v>
      </c>
      <c r="DC347" s="12" t="s">
        <v>2306</v>
      </c>
      <c r="DD347" s="12" t="s">
        <v>2306</v>
      </c>
      <c r="DE347" s="12" t="s">
        <v>2306</v>
      </c>
      <c r="DF347" s="12" t="s">
        <v>2306</v>
      </c>
      <c r="DG347" s="12" t="s">
        <v>2306</v>
      </c>
      <c r="DH347" s="12" t="s">
        <v>2306</v>
      </c>
      <c r="DI347" s="12" t="s">
        <v>2306</v>
      </c>
      <c r="DJ347" s="17" t="s">
        <v>2306</v>
      </c>
    </row>
    <row r="348" s="1" customFormat="1" ht="15.4" customHeight="1" spans="1:114">
      <c r="A348" s="10" t="s">
        <v>3386</v>
      </c>
      <c r="B348" s="11"/>
      <c r="C348" s="11"/>
      <c r="D348" s="11" t="s">
        <v>3387</v>
      </c>
      <c r="E348" s="9">
        <v>3926958.96</v>
      </c>
      <c r="F348" s="9">
        <v>2359909.96</v>
      </c>
      <c r="G348" s="9">
        <v>1311395</v>
      </c>
      <c r="H348" s="9">
        <v>366312</v>
      </c>
      <c r="I348" s="9">
        <v>131046</v>
      </c>
      <c r="J348" s="12" t="s">
        <v>2306</v>
      </c>
      <c r="K348" s="9">
        <v>217312</v>
      </c>
      <c r="L348" s="9">
        <v>102317</v>
      </c>
      <c r="M348" s="9">
        <v>52156</v>
      </c>
      <c r="N348" s="9">
        <v>53535.96</v>
      </c>
      <c r="O348" s="12" t="s">
        <v>2306</v>
      </c>
      <c r="P348" s="9">
        <v>30519</v>
      </c>
      <c r="Q348" s="9">
        <v>95317</v>
      </c>
      <c r="R348" s="12" t="s">
        <v>2306</v>
      </c>
      <c r="S348" s="12" t="s">
        <v>2306</v>
      </c>
      <c r="T348" s="9">
        <v>1567049</v>
      </c>
      <c r="U348" s="9">
        <v>261379</v>
      </c>
      <c r="V348" s="9">
        <v>31235</v>
      </c>
      <c r="W348" s="12" t="s">
        <v>2306</v>
      </c>
      <c r="X348" s="12" t="s">
        <v>2306</v>
      </c>
      <c r="Y348" s="12" t="s">
        <v>2306</v>
      </c>
      <c r="Z348" s="9">
        <v>70312</v>
      </c>
      <c r="AA348" s="9">
        <v>4132</v>
      </c>
      <c r="AB348" s="12" t="s">
        <v>2306</v>
      </c>
      <c r="AC348" s="12" t="s">
        <v>2306</v>
      </c>
      <c r="AD348" s="9">
        <v>351189</v>
      </c>
      <c r="AE348" s="12" t="s">
        <v>2306</v>
      </c>
      <c r="AF348" s="9">
        <v>281365</v>
      </c>
      <c r="AG348" s="9">
        <v>213172</v>
      </c>
      <c r="AH348" s="12" t="s">
        <v>2306</v>
      </c>
      <c r="AI348" s="9">
        <v>35913</v>
      </c>
      <c r="AJ348" s="9">
        <v>9659</v>
      </c>
      <c r="AK348" s="12" t="s">
        <v>2306</v>
      </c>
      <c r="AL348" s="12" t="s">
        <v>2306</v>
      </c>
      <c r="AM348" s="12" t="s">
        <v>2306</v>
      </c>
      <c r="AN348" s="9">
        <v>51389</v>
      </c>
      <c r="AO348" s="9">
        <v>37125</v>
      </c>
      <c r="AP348" s="9">
        <v>31793</v>
      </c>
      <c r="AQ348" s="9">
        <v>46519</v>
      </c>
      <c r="AR348" s="12" t="s">
        <v>2306</v>
      </c>
      <c r="AS348" s="9">
        <v>98652</v>
      </c>
      <c r="AT348" s="12" t="s">
        <v>2306</v>
      </c>
      <c r="AU348" s="9">
        <v>43215</v>
      </c>
      <c r="AV348" s="12" t="s">
        <v>2306</v>
      </c>
      <c r="AW348" s="12" t="s">
        <v>2306</v>
      </c>
      <c r="AX348" s="12" t="s">
        <v>2306</v>
      </c>
      <c r="AY348" s="12" t="s">
        <v>2306</v>
      </c>
      <c r="AZ348" s="12" t="s">
        <v>2306</v>
      </c>
      <c r="BA348" s="12" t="s">
        <v>2306</v>
      </c>
      <c r="BB348" s="12" t="s">
        <v>2306</v>
      </c>
      <c r="BC348" s="12" t="s">
        <v>2306</v>
      </c>
      <c r="BD348" s="12" t="s">
        <v>2306</v>
      </c>
      <c r="BE348" s="12" t="s">
        <v>2306</v>
      </c>
      <c r="BF348" s="12" t="s">
        <v>2306</v>
      </c>
      <c r="BG348" s="12" t="s">
        <v>2306</v>
      </c>
      <c r="BH348" s="12" t="s">
        <v>2306</v>
      </c>
      <c r="BI348" s="12" t="s">
        <v>2306</v>
      </c>
      <c r="BJ348" s="12" t="s">
        <v>2306</v>
      </c>
      <c r="BK348" s="12" t="s">
        <v>2306</v>
      </c>
      <c r="BL348" s="12" t="s">
        <v>2306</v>
      </c>
      <c r="BM348" s="12" t="s">
        <v>2306</v>
      </c>
      <c r="BN348" s="12" t="s">
        <v>2306</v>
      </c>
      <c r="BO348" s="12" t="s">
        <v>2306</v>
      </c>
      <c r="BP348" s="12" t="s">
        <v>2306</v>
      </c>
      <c r="BQ348" s="12" t="s">
        <v>2306</v>
      </c>
      <c r="BR348" s="12" t="s">
        <v>2306</v>
      </c>
      <c r="BS348" s="12" t="s">
        <v>2306</v>
      </c>
      <c r="BT348" s="12" t="s">
        <v>2306</v>
      </c>
      <c r="BU348" s="12" t="s">
        <v>2306</v>
      </c>
      <c r="BV348" s="12" t="s">
        <v>2306</v>
      </c>
      <c r="BW348" s="12" t="s">
        <v>2306</v>
      </c>
      <c r="BX348" s="12" t="s">
        <v>2306</v>
      </c>
      <c r="BY348" s="12" t="s">
        <v>2306</v>
      </c>
      <c r="BZ348" s="12" t="s">
        <v>2306</v>
      </c>
      <c r="CA348" s="12" t="s">
        <v>2306</v>
      </c>
      <c r="CB348" s="12" t="s">
        <v>2306</v>
      </c>
      <c r="CC348" s="12" t="s">
        <v>2306</v>
      </c>
      <c r="CD348" s="12" t="s">
        <v>2306</v>
      </c>
      <c r="CE348" s="12" t="s">
        <v>2306</v>
      </c>
      <c r="CF348" s="12" t="s">
        <v>2306</v>
      </c>
      <c r="CG348" s="12" t="s">
        <v>2306</v>
      </c>
      <c r="CH348" s="12" t="s">
        <v>2306</v>
      </c>
      <c r="CI348" s="12" t="s">
        <v>2306</v>
      </c>
      <c r="CJ348" s="12" t="s">
        <v>2306</v>
      </c>
      <c r="CK348" s="12" t="s">
        <v>2306</v>
      </c>
      <c r="CL348" s="12" t="s">
        <v>2306</v>
      </c>
      <c r="CM348" s="12" t="s">
        <v>2306</v>
      </c>
      <c r="CN348" s="12" t="s">
        <v>2306</v>
      </c>
      <c r="CO348" s="12" t="s">
        <v>2306</v>
      </c>
      <c r="CP348" s="12" t="s">
        <v>2306</v>
      </c>
      <c r="CQ348" s="12" t="s">
        <v>2306</v>
      </c>
      <c r="CR348" s="12" t="s">
        <v>2306</v>
      </c>
      <c r="CS348" s="12" t="s">
        <v>2306</v>
      </c>
      <c r="CT348" s="12" t="s">
        <v>2306</v>
      </c>
      <c r="CU348" s="12" t="s">
        <v>2306</v>
      </c>
      <c r="CV348" s="12" t="s">
        <v>2306</v>
      </c>
      <c r="CW348" s="12" t="s">
        <v>2306</v>
      </c>
      <c r="CX348" s="12" t="s">
        <v>2306</v>
      </c>
      <c r="CY348" s="12" t="s">
        <v>2306</v>
      </c>
      <c r="CZ348" s="12" t="s">
        <v>2306</v>
      </c>
      <c r="DA348" s="12" t="s">
        <v>2306</v>
      </c>
      <c r="DB348" s="12" t="s">
        <v>2306</v>
      </c>
      <c r="DC348" s="12" t="s">
        <v>2306</v>
      </c>
      <c r="DD348" s="12" t="s">
        <v>2306</v>
      </c>
      <c r="DE348" s="12" t="s">
        <v>2306</v>
      </c>
      <c r="DF348" s="12" t="s">
        <v>2306</v>
      </c>
      <c r="DG348" s="12" t="s">
        <v>2306</v>
      </c>
      <c r="DH348" s="12" t="s">
        <v>2306</v>
      </c>
      <c r="DI348" s="12" t="s">
        <v>2306</v>
      </c>
      <c r="DJ348" s="17" t="s">
        <v>2306</v>
      </c>
    </row>
    <row r="349" s="1" customFormat="1" ht="15.4" customHeight="1" spans="1:114">
      <c r="A349" s="10" t="s">
        <v>3388</v>
      </c>
      <c r="B349" s="11"/>
      <c r="C349" s="11"/>
      <c r="D349" s="11" t="s">
        <v>3389</v>
      </c>
      <c r="E349" s="9">
        <v>461380</v>
      </c>
      <c r="F349" s="12" t="s">
        <v>2306</v>
      </c>
      <c r="G349" s="12" t="s">
        <v>2306</v>
      </c>
      <c r="H349" s="12" t="s">
        <v>2306</v>
      </c>
      <c r="I349" s="12" t="s">
        <v>2306</v>
      </c>
      <c r="J349" s="12" t="s">
        <v>2306</v>
      </c>
      <c r="K349" s="12" t="s">
        <v>2306</v>
      </c>
      <c r="L349" s="12" t="s">
        <v>2306</v>
      </c>
      <c r="M349" s="12" t="s">
        <v>2306</v>
      </c>
      <c r="N349" s="12" t="s">
        <v>2306</v>
      </c>
      <c r="O349" s="12" t="s">
        <v>2306</v>
      </c>
      <c r="P349" s="12" t="s">
        <v>2306</v>
      </c>
      <c r="Q349" s="12" t="s">
        <v>2306</v>
      </c>
      <c r="R349" s="12" t="s">
        <v>2306</v>
      </c>
      <c r="S349" s="12" t="s">
        <v>2306</v>
      </c>
      <c r="T349" s="9">
        <v>418330</v>
      </c>
      <c r="U349" s="12" t="s">
        <v>2306</v>
      </c>
      <c r="V349" s="12" t="s">
        <v>2306</v>
      </c>
      <c r="W349" s="12" t="s">
        <v>2306</v>
      </c>
      <c r="X349" s="12" t="s">
        <v>2306</v>
      </c>
      <c r="Y349" s="12" t="s">
        <v>2306</v>
      </c>
      <c r="Z349" s="12" t="s">
        <v>2306</v>
      </c>
      <c r="AA349" s="12" t="s">
        <v>2306</v>
      </c>
      <c r="AB349" s="12" t="s">
        <v>2306</v>
      </c>
      <c r="AC349" s="12" t="s">
        <v>2306</v>
      </c>
      <c r="AD349" s="9">
        <v>18650</v>
      </c>
      <c r="AE349" s="12" t="s">
        <v>2306</v>
      </c>
      <c r="AF349" s="12" t="s">
        <v>2306</v>
      </c>
      <c r="AG349" s="12" t="s">
        <v>2306</v>
      </c>
      <c r="AH349" s="12" t="s">
        <v>2306</v>
      </c>
      <c r="AI349" s="12" t="s">
        <v>2306</v>
      </c>
      <c r="AJ349" s="12" t="s">
        <v>2306</v>
      </c>
      <c r="AK349" s="9">
        <v>348330</v>
      </c>
      <c r="AL349" s="12" t="s">
        <v>2306</v>
      </c>
      <c r="AM349" s="12" t="s">
        <v>2306</v>
      </c>
      <c r="AN349" s="12" t="s">
        <v>2306</v>
      </c>
      <c r="AO349" s="9">
        <v>20000</v>
      </c>
      <c r="AP349" s="12" t="s">
        <v>2306</v>
      </c>
      <c r="AQ349" s="12" t="s">
        <v>2306</v>
      </c>
      <c r="AR349" s="12" t="s">
        <v>2306</v>
      </c>
      <c r="AS349" s="12" t="s">
        <v>2306</v>
      </c>
      <c r="AT349" s="12" t="s">
        <v>2306</v>
      </c>
      <c r="AU349" s="9">
        <v>31350</v>
      </c>
      <c r="AV349" s="12" t="s">
        <v>2306</v>
      </c>
      <c r="AW349" s="12" t="s">
        <v>2306</v>
      </c>
      <c r="AX349" s="12" t="s">
        <v>2306</v>
      </c>
      <c r="AY349" s="12" t="s">
        <v>2306</v>
      </c>
      <c r="AZ349" s="12" t="s">
        <v>2306</v>
      </c>
      <c r="BA349" s="12" t="s">
        <v>2306</v>
      </c>
      <c r="BB349" s="12" t="s">
        <v>2306</v>
      </c>
      <c r="BC349" s="12" t="s">
        <v>2306</v>
      </c>
      <c r="BD349" s="12" t="s">
        <v>2306</v>
      </c>
      <c r="BE349" s="12" t="s">
        <v>2306</v>
      </c>
      <c r="BF349" s="12" t="s">
        <v>2306</v>
      </c>
      <c r="BG349" s="12" t="s">
        <v>2306</v>
      </c>
      <c r="BH349" s="12" t="s">
        <v>2306</v>
      </c>
      <c r="BI349" s="12" t="s">
        <v>2306</v>
      </c>
      <c r="BJ349" s="12" t="s">
        <v>2306</v>
      </c>
      <c r="BK349" s="12" t="s">
        <v>2306</v>
      </c>
      <c r="BL349" s="12" t="s">
        <v>2306</v>
      </c>
      <c r="BM349" s="12" t="s">
        <v>2306</v>
      </c>
      <c r="BN349" s="12" t="s">
        <v>2306</v>
      </c>
      <c r="BO349" s="12" t="s">
        <v>2306</v>
      </c>
      <c r="BP349" s="12" t="s">
        <v>2306</v>
      </c>
      <c r="BQ349" s="12" t="s">
        <v>2306</v>
      </c>
      <c r="BR349" s="12" t="s">
        <v>2306</v>
      </c>
      <c r="BS349" s="12" t="s">
        <v>2306</v>
      </c>
      <c r="BT349" s="12" t="s">
        <v>2306</v>
      </c>
      <c r="BU349" s="12" t="s">
        <v>2306</v>
      </c>
      <c r="BV349" s="12" t="s">
        <v>2306</v>
      </c>
      <c r="BW349" s="12" t="s">
        <v>2306</v>
      </c>
      <c r="BX349" s="12" t="s">
        <v>2306</v>
      </c>
      <c r="BY349" s="12" t="s">
        <v>2306</v>
      </c>
      <c r="BZ349" s="12" t="s">
        <v>2306</v>
      </c>
      <c r="CA349" s="9">
        <v>43050</v>
      </c>
      <c r="CB349" s="12" t="s">
        <v>2306</v>
      </c>
      <c r="CC349" s="12" t="s">
        <v>2306</v>
      </c>
      <c r="CD349" s="12" t="s">
        <v>2306</v>
      </c>
      <c r="CE349" s="9">
        <v>43050</v>
      </c>
      <c r="CF349" s="12" t="s">
        <v>2306</v>
      </c>
      <c r="CG349" s="12" t="s">
        <v>2306</v>
      </c>
      <c r="CH349" s="12" t="s">
        <v>2306</v>
      </c>
      <c r="CI349" s="12" t="s">
        <v>2306</v>
      </c>
      <c r="CJ349" s="12" t="s">
        <v>2306</v>
      </c>
      <c r="CK349" s="12" t="s">
        <v>2306</v>
      </c>
      <c r="CL349" s="12" t="s">
        <v>2306</v>
      </c>
      <c r="CM349" s="12" t="s">
        <v>2306</v>
      </c>
      <c r="CN349" s="12" t="s">
        <v>2306</v>
      </c>
      <c r="CO349" s="12" t="s">
        <v>2306</v>
      </c>
      <c r="CP349" s="12" t="s">
        <v>2306</v>
      </c>
      <c r="CQ349" s="12" t="s">
        <v>2306</v>
      </c>
      <c r="CR349" s="12" t="s">
        <v>2306</v>
      </c>
      <c r="CS349" s="12" t="s">
        <v>2306</v>
      </c>
      <c r="CT349" s="12" t="s">
        <v>2306</v>
      </c>
      <c r="CU349" s="12" t="s">
        <v>2306</v>
      </c>
      <c r="CV349" s="12" t="s">
        <v>2306</v>
      </c>
      <c r="CW349" s="12" t="s">
        <v>2306</v>
      </c>
      <c r="CX349" s="12" t="s">
        <v>2306</v>
      </c>
      <c r="CY349" s="12" t="s">
        <v>2306</v>
      </c>
      <c r="CZ349" s="12" t="s">
        <v>2306</v>
      </c>
      <c r="DA349" s="12" t="s">
        <v>2306</v>
      </c>
      <c r="DB349" s="12" t="s">
        <v>2306</v>
      </c>
      <c r="DC349" s="12" t="s">
        <v>2306</v>
      </c>
      <c r="DD349" s="12" t="s">
        <v>2306</v>
      </c>
      <c r="DE349" s="12" t="s">
        <v>2306</v>
      </c>
      <c r="DF349" s="12" t="s">
        <v>2306</v>
      </c>
      <c r="DG349" s="12" t="s">
        <v>2306</v>
      </c>
      <c r="DH349" s="12" t="s">
        <v>2306</v>
      </c>
      <c r="DI349" s="12" t="s">
        <v>2306</v>
      </c>
      <c r="DJ349" s="17" t="s">
        <v>2306</v>
      </c>
    </row>
    <row r="350" s="1" customFormat="1" ht="15.4" customHeight="1" spans="1:114">
      <c r="A350" s="10" t="s">
        <v>3390</v>
      </c>
      <c r="B350" s="11"/>
      <c r="C350" s="11"/>
      <c r="D350" s="11" t="s">
        <v>3391</v>
      </c>
      <c r="E350" s="9">
        <v>248500</v>
      </c>
      <c r="F350" s="12" t="s">
        <v>2306</v>
      </c>
      <c r="G350" s="12" t="s">
        <v>2306</v>
      </c>
      <c r="H350" s="12" t="s">
        <v>2306</v>
      </c>
      <c r="I350" s="12" t="s">
        <v>2306</v>
      </c>
      <c r="J350" s="12" t="s">
        <v>2306</v>
      </c>
      <c r="K350" s="12" t="s">
        <v>2306</v>
      </c>
      <c r="L350" s="12" t="s">
        <v>2306</v>
      </c>
      <c r="M350" s="12" t="s">
        <v>2306</v>
      </c>
      <c r="N350" s="12" t="s">
        <v>2306</v>
      </c>
      <c r="O350" s="12" t="s">
        <v>2306</v>
      </c>
      <c r="P350" s="12" t="s">
        <v>2306</v>
      </c>
      <c r="Q350" s="12" t="s">
        <v>2306</v>
      </c>
      <c r="R350" s="12" t="s">
        <v>2306</v>
      </c>
      <c r="S350" s="12" t="s">
        <v>2306</v>
      </c>
      <c r="T350" s="9">
        <v>248500</v>
      </c>
      <c r="U350" s="12" t="s">
        <v>2306</v>
      </c>
      <c r="V350" s="12" t="s">
        <v>2306</v>
      </c>
      <c r="W350" s="12" t="s">
        <v>2306</v>
      </c>
      <c r="X350" s="12" t="s">
        <v>2306</v>
      </c>
      <c r="Y350" s="12" t="s">
        <v>2306</v>
      </c>
      <c r="Z350" s="12" t="s">
        <v>2306</v>
      </c>
      <c r="AA350" s="12" t="s">
        <v>2306</v>
      </c>
      <c r="AB350" s="12" t="s">
        <v>2306</v>
      </c>
      <c r="AC350" s="12" t="s">
        <v>2306</v>
      </c>
      <c r="AD350" s="12" t="s">
        <v>2306</v>
      </c>
      <c r="AE350" s="12" t="s">
        <v>2306</v>
      </c>
      <c r="AF350" s="12" t="s">
        <v>2306</v>
      </c>
      <c r="AG350" s="12" t="s">
        <v>2306</v>
      </c>
      <c r="AH350" s="12" t="s">
        <v>2306</v>
      </c>
      <c r="AI350" s="12" t="s">
        <v>2306</v>
      </c>
      <c r="AJ350" s="12" t="s">
        <v>2306</v>
      </c>
      <c r="AK350" s="9">
        <v>220000</v>
      </c>
      <c r="AL350" s="12" t="s">
        <v>2306</v>
      </c>
      <c r="AM350" s="12" t="s">
        <v>2306</v>
      </c>
      <c r="AN350" s="12" t="s">
        <v>2306</v>
      </c>
      <c r="AO350" s="12" t="s">
        <v>2306</v>
      </c>
      <c r="AP350" s="12" t="s">
        <v>2306</v>
      </c>
      <c r="AQ350" s="12" t="s">
        <v>2306</v>
      </c>
      <c r="AR350" s="12" t="s">
        <v>2306</v>
      </c>
      <c r="AS350" s="12" t="s">
        <v>2306</v>
      </c>
      <c r="AT350" s="12" t="s">
        <v>2306</v>
      </c>
      <c r="AU350" s="9">
        <v>28500</v>
      </c>
      <c r="AV350" s="12" t="s">
        <v>2306</v>
      </c>
      <c r="AW350" s="12" t="s">
        <v>2306</v>
      </c>
      <c r="AX350" s="12" t="s">
        <v>2306</v>
      </c>
      <c r="AY350" s="12" t="s">
        <v>2306</v>
      </c>
      <c r="AZ350" s="12" t="s">
        <v>2306</v>
      </c>
      <c r="BA350" s="12" t="s">
        <v>2306</v>
      </c>
      <c r="BB350" s="12" t="s">
        <v>2306</v>
      </c>
      <c r="BC350" s="12" t="s">
        <v>2306</v>
      </c>
      <c r="BD350" s="12" t="s">
        <v>2306</v>
      </c>
      <c r="BE350" s="12" t="s">
        <v>2306</v>
      </c>
      <c r="BF350" s="12" t="s">
        <v>2306</v>
      </c>
      <c r="BG350" s="12" t="s">
        <v>2306</v>
      </c>
      <c r="BH350" s="12" t="s">
        <v>2306</v>
      </c>
      <c r="BI350" s="12" t="s">
        <v>2306</v>
      </c>
      <c r="BJ350" s="12" t="s">
        <v>2306</v>
      </c>
      <c r="BK350" s="12" t="s">
        <v>2306</v>
      </c>
      <c r="BL350" s="12" t="s">
        <v>2306</v>
      </c>
      <c r="BM350" s="12" t="s">
        <v>2306</v>
      </c>
      <c r="BN350" s="12" t="s">
        <v>2306</v>
      </c>
      <c r="BO350" s="12" t="s">
        <v>2306</v>
      </c>
      <c r="BP350" s="12" t="s">
        <v>2306</v>
      </c>
      <c r="BQ350" s="12" t="s">
        <v>2306</v>
      </c>
      <c r="BR350" s="12" t="s">
        <v>2306</v>
      </c>
      <c r="BS350" s="12" t="s">
        <v>2306</v>
      </c>
      <c r="BT350" s="12" t="s">
        <v>2306</v>
      </c>
      <c r="BU350" s="12" t="s">
        <v>2306</v>
      </c>
      <c r="BV350" s="12" t="s">
        <v>2306</v>
      </c>
      <c r="BW350" s="12" t="s">
        <v>2306</v>
      </c>
      <c r="BX350" s="12" t="s">
        <v>2306</v>
      </c>
      <c r="BY350" s="12" t="s">
        <v>2306</v>
      </c>
      <c r="BZ350" s="12" t="s">
        <v>2306</v>
      </c>
      <c r="CA350" s="12" t="s">
        <v>2306</v>
      </c>
      <c r="CB350" s="12" t="s">
        <v>2306</v>
      </c>
      <c r="CC350" s="12" t="s">
        <v>2306</v>
      </c>
      <c r="CD350" s="12" t="s">
        <v>2306</v>
      </c>
      <c r="CE350" s="12" t="s">
        <v>2306</v>
      </c>
      <c r="CF350" s="12" t="s">
        <v>2306</v>
      </c>
      <c r="CG350" s="12" t="s">
        <v>2306</v>
      </c>
      <c r="CH350" s="12" t="s">
        <v>2306</v>
      </c>
      <c r="CI350" s="12" t="s">
        <v>2306</v>
      </c>
      <c r="CJ350" s="12" t="s">
        <v>2306</v>
      </c>
      <c r="CK350" s="12" t="s">
        <v>2306</v>
      </c>
      <c r="CL350" s="12" t="s">
        <v>2306</v>
      </c>
      <c r="CM350" s="12" t="s">
        <v>2306</v>
      </c>
      <c r="CN350" s="12" t="s">
        <v>2306</v>
      </c>
      <c r="CO350" s="12" t="s">
        <v>2306</v>
      </c>
      <c r="CP350" s="12" t="s">
        <v>2306</v>
      </c>
      <c r="CQ350" s="12" t="s">
        <v>2306</v>
      </c>
      <c r="CR350" s="12" t="s">
        <v>2306</v>
      </c>
      <c r="CS350" s="12" t="s">
        <v>2306</v>
      </c>
      <c r="CT350" s="12" t="s">
        <v>2306</v>
      </c>
      <c r="CU350" s="12" t="s">
        <v>2306</v>
      </c>
      <c r="CV350" s="12" t="s">
        <v>2306</v>
      </c>
      <c r="CW350" s="12" t="s">
        <v>2306</v>
      </c>
      <c r="CX350" s="12" t="s">
        <v>2306</v>
      </c>
      <c r="CY350" s="12" t="s">
        <v>2306</v>
      </c>
      <c r="CZ350" s="12" t="s">
        <v>2306</v>
      </c>
      <c r="DA350" s="12" t="s">
        <v>2306</v>
      </c>
      <c r="DB350" s="12" t="s">
        <v>2306</v>
      </c>
      <c r="DC350" s="12" t="s">
        <v>2306</v>
      </c>
      <c r="DD350" s="12" t="s">
        <v>2306</v>
      </c>
      <c r="DE350" s="12" t="s">
        <v>2306</v>
      </c>
      <c r="DF350" s="12" t="s">
        <v>2306</v>
      </c>
      <c r="DG350" s="12" t="s">
        <v>2306</v>
      </c>
      <c r="DH350" s="12" t="s">
        <v>2306</v>
      </c>
      <c r="DI350" s="12" t="s">
        <v>2306</v>
      </c>
      <c r="DJ350" s="17" t="s">
        <v>2306</v>
      </c>
    </row>
    <row r="351" s="1" customFormat="1" ht="15.4" customHeight="1" spans="1:114">
      <c r="A351" s="10" t="s">
        <v>3392</v>
      </c>
      <c r="B351" s="11"/>
      <c r="C351" s="11"/>
      <c r="D351" s="11" t="s">
        <v>3393</v>
      </c>
      <c r="E351" s="9">
        <v>1262015</v>
      </c>
      <c r="F351" s="12" t="s">
        <v>2306</v>
      </c>
      <c r="G351" s="12" t="s">
        <v>2306</v>
      </c>
      <c r="H351" s="12" t="s">
        <v>2306</v>
      </c>
      <c r="I351" s="12" t="s">
        <v>2306</v>
      </c>
      <c r="J351" s="12" t="s">
        <v>2306</v>
      </c>
      <c r="K351" s="12" t="s">
        <v>2306</v>
      </c>
      <c r="L351" s="12" t="s">
        <v>2306</v>
      </c>
      <c r="M351" s="12" t="s">
        <v>2306</v>
      </c>
      <c r="N351" s="12" t="s">
        <v>2306</v>
      </c>
      <c r="O351" s="12" t="s">
        <v>2306</v>
      </c>
      <c r="P351" s="12" t="s">
        <v>2306</v>
      </c>
      <c r="Q351" s="12" t="s">
        <v>2306</v>
      </c>
      <c r="R351" s="12" t="s">
        <v>2306</v>
      </c>
      <c r="S351" s="12" t="s">
        <v>2306</v>
      </c>
      <c r="T351" s="9">
        <v>32015</v>
      </c>
      <c r="U351" s="12" t="s">
        <v>2306</v>
      </c>
      <c r="V351" s="12" t="s">
        <v>2306</v>
      </c>
      <c r="W351" s="12" t="s">
        <v>2306</v>
      </c>
      <c r="X351" s="12" t="s">
        <v>2306</v>
      </c>
      <c r="Y351" s="12" t="s">
        <v>2306</v>
      </c>
      <c r="Z351" s="12" t="s">
        <v>2306</v>
      </c>
      <c r="AA351" s="12" t="s">
        <v>2306</v>
      </c>
      <c r="AB351" s="12" t="s">
        <v>2306</v>
      </c>
      <c r="AC351" s="12" t="s">
        <v>2306</v>
      </c>
      <c r="AD351" s="12" t="s">
        <v>2306</v>
      </c>
      <c r="AE351" s="12" t="s">
        <v>2306</v>
      </c>
      <c r="AF351" s="12" t="s">
        <v>2306</v>
      </c>
      <c r="AG351" s="12" t="s">
        <v>2306</v>
      </c>
      <c r="AH351" s="12" t="s">
        <v>2306</v>
      </c>
      <c r="AI351" s="12" t="s">
        <v>2306</v>
      </c>
      <c r="AJ351" s="12" t="s">
        <v>2306</v>
      </c>
      <c r="AK351" s="12" t="s">
        <v>2306</v>
      </c>
      <c r="AL351" s="12" t="s">
        <v>2306</v>
      </c>
      <c r="AM351" s="12" t="s">
        <v>2306</v>
      </c>
      <c r="AN351" s="12" t="s">
        <v>2306</v>
      </c>
      <c r="AO351" s="9">
        <v>12015</v>
      </c>
      <c r="AP351" s="12" t="s">
        <v>2306</v>
      </c>
      <c r="AQ351" s="12" t="s">
        <v>2306</v>
      </c>
      <c r="AR351" s="12" t="s">
        <v>2306</v>
      </c>
      <c r="AS351" s="12" t="s">
        <v>2306</v>
      </c>
      <c r="AT351" s="12" t="s">
        <v>2306</v>
      </c>
      <c r="AU351" s="9">
        <v>20000</v>
      </c>
      <c r="AV351" s="12" t="s">
        <v>2306</v>
      </c>
      <c r="AW351" s="12" t="s">
        <v>2306</v>
      </c>
      <c r="AX351" s="12" t="s">
        <v>2306</v>
      </c>
      <c r="AY351" s="12" t="s">
        <v>2306</v>
      </c>
      <c r="AZ351" s="12" t="s">
        <v>2306</v>
      </c>
      <c r="BA351" s="12" t="s">
        <v>2306</v>
      </c>
      <c r="BB351" s="12" t="s">
        <v>2306</v>
      </c>
      <c r="BC351" s="12" t="s">
        <v>2306</v>
      </c>
      <c r="BD351" s="12" t="s">
        <v>2306</v>
      </c>
      <c r="BE351" s="12" t="s">
        <v>2306</v>
      </c>
      <c r="BF351" s="12" t="s">
        <v>2306</v>
      </c>
      <c r="BG351" s="12" t="s">
        <v>2306</v>
      </c>
      <c r="BH351" s="12" t="s">
        <v>2306</v>
      </c>
      <c r="BI351" s="12" t="s">
        <v>2306</v>
      </c>
      <c r="BJ351" s="12" t="s">
        <v>2306</v>
      </c>
      <c r="BK351" s="12" t="s">
        <v>2306</v>
      </c>
      <c r="BL351" s="12" t="s">
        <v>2306</v>
      </c>
      <c r="BM351" s="12" t="s">
        <v>2306</v>
      </c>
      <c r="BN351" s="12" t="s">
        <v>2306</v>
      </c>
      <c r="BO351" s="12" t="s">
        <v>2306</v>
      </c>
      <c r="BP351" s="12" t="s">
        <v>2306</v>
      </c>
      <c r="BQ351" s="12" t="s">
        <v>2306</v>
      </c>
      <c r="BR351" s="12" t="s">
        <v>2306</v>
      </c>
      <c r="BS351" s="12" t="s">
        <v>2306</v>
      </c>
      <c r="BT351" s="12" t="s">
        <v>2306</v>
      </c>
      <c r="BU351" s="12" t="s">
        <v>2306</v>
      </c>
      <c r="BV351" s="12" t="s">
        <v>2306</v>
      </c>
      <c r="BW351" s="12" t="s">
        <v>2306</v>
      </c>
      <c r="BX351" s="12" t="s">
        <v>2306</v>
      </c>
      <c r="BY351" s="12" t="s">
        <v>2306</v>
      </c>
      <c r="BZ351" s="12" t="s">
        <v>2306</v>
      </c>
      <c r="CA351" s="9">
        <v>1230000</v>
      </c>
      <c r="CB351" s="12" t="s">
        <v>2306</v>
      </c>
      <c r="CC351" s="12" t="s">
        <v>2306</v>
      </c>
      <c r="CD351" s="12" t="s">
        <v>2306</v>
      </c>
      <c r="CE351" s="9">
        <v>1230000</v>
      </c>
      <c r="CF351" s="12" t="s">
        <v>2306</v>
      </c>
      <c r="CG351" s="12" t="s">
        <v>2306</v>
      </c>
      <c r="CH351" s="12" t="s">
        <v>2306</v>
      </c>
      <c r="CI351" s="12" t="s">
        <v>2306</v>
      </c>
      <c r="CJ351" s="12" t="s">
        <v>2306</v>
      </c>
      <c r="CK351" s="12" t="s">
        <v>2306</v>
      </c>
      <c r="CL351" s="12" t="s">
        <v>2306</v>
      </c>
      <c r="CM351" s="12" t="s">
        <v>2306</v>
      </c>
      <c r="CN351" s="12" t="s">
        <v>2306</v>
      </c>
      <c r="CO351" s="12" t="s">
        <v>2306</v>
      </c>
      <c r="CP351" s="12" t="s">
        <v>2306</v>
      </c>
      <c r="CQ351" s="12" t="s">
        <v>2306</v>
      </c>
      <c r="CR351" s="12" t="s">
        <v>2306</v>
      </c>
      <c r="CS351" s="12" t="s">
        <v>2306</v>
      </c>
      <c r="CT351" s="12" t="s">
        <v>2306</v>
      </c>
      <c r="CU351" s="12" t="s">
        <v>2306</v>
      </c>
      <c r="CV351" s="12" t="s">
        <v>2306</v>
      </c>
      <c r="CW351" s="12" t="s">
        <v>2306</v>
      </c>
      <c r="CX351" s="12" t="s">
        <v>2306</v>
      </c>
      <c r="CY351" s="12" t="s">
        <v>2306</v>
      </c>
      <c r="CZ351" s="12" t="s">
        <v>2306</v>
      </c>
      <c r="DA351" s="12" t="s">
        <v>2306</v>
      </c>
      <c r="DB351" s="12" t="s">
        <v>2306</v>
      </c>
      <c r="DC351" s="12" t="s">
        <v>2306</v>
      </c>
      <c r="DD351" s="12" t="s">
        <v>2306</v>
      </c>
      <c r="DE351" s="12" t="s">
        <v>2306</v>
      </c>
      <c r="DF351" s="12" t="s">
        <v>2306</v>
      </c>
      <c r="DG351" s="12" t="s">
        <v>2306</v>
      </c>
      <c r="DH351" s="12" t="s">
        <v>2306</v>
      </c>
      <c r="DI351" s="12" t="s">
        <v>2306</v>
      </c>
      <c r="DJ351" s="17" t="s">
        <v>2306</v>
      </c>
    </row>
    <row r="352" s="1" customFormat="1" ht="15.4" customHeight="1" spans="1:114">
      <c r="A352" s="10" t="s">
        <v>3394</v>
      </c>
      <c r="B352" s="11"/>
      <c r="C352" s="11"/>
      <c r="D352" s="11" t="s">
        <v>3395</v>
      </c>
      <c r="E352" s="9">
        <v>5334400</v>
      </c>
      <c r="F352" s="12" t="s">
        <v>2306</v>
      </c>
      <c r="G352" s="12" t="s">
        <v>2306</v>
      </c>
      <c r="H352" s="12" t="s">
        <v>2306</v>
      </c>
      <c r="I352" s="12" t="s">
        <v>2306</v>
      </c>
      <c r="J352" s="12" t="s">
        <v>2306</v>
      </c>
      <c r="K352" s="12" t="s">
        <v>2306</v>
      </c>
      <c r="L352" s="12" t="s">
        <v>2306</v>
      </c>
      <c r="M352" s="12" t="s">
        <v>2306</v>
      </c>
      <c r="N352" s="12" t="s">
        <v>2306</v>
      </c>
      <c r="O352" s="12" t="s">
        <v>2306</v>
      </c>
      <c r="P352" s="12" t="s">
        <v>2306</v>
      </c>
      <c r="Q352" s="12" t="s">
        <v>2306</v>
      </c>
      <c r="R352" s="12" t="s">
        <v>2306</v>
      </c>
      <c r="S352" s="12" t="s">
        <v>2306</v>
      </c>
      <c r="T352" s="12" t="s">
        <v>2306</v>
      </c>
      <c r="U352" s="12" t="s">
        <v>2306</v>
      </c>
      <c r="V352" s="12" t="s">
        <v>2306</v>
      </c>
      <c r="W352" s="12" t="s">
        <v>2306</v>
      </c>
      <c r="X352" s="12" t="s">
        <v>2306</v>
      </c>
      <c r="Y352" s="12" t="s">
        <v>2306</v>
      </c>
      <c r="Z352" s="12" t="s">
        <v>2306</v>
      </c>
      <c r="AA352" s="12" t="s">
        <v>2306</v>
      </c>
      <c r="AB352" s="12" t="s">
        <v>2306</v>
      </c>
      <c r="AC352" s="12" t="s">
        <v>2306</v>
      </c>
      <c r="AD352" s="12" t="s">
        <v>2306</v>
      </c>
      <c r="AE352" s="12" t="s">
        <v>2306</v>
      </c>
      <c r="AF352" s="12" t="s">
        <v>2306</v>
      </c>
      <c r="AG352" s="12" t="s">
        <v>2306</v>
      </c>
      <c r="AH352" s="12" t="s">
        <v>2306</v>
      </c>
      <c r="AI352" s="12" t="s">
        <v>2306</v>
      </c>
      <c r="AJ352" s="12" t="s">
        <v>2306</v>
      </c>
      <c r="AK352" s="12" t="s">
        <v>2306</v>
      </c>
      <c r="AL352" s="12" t="s">
        <v>2306</v>
      </c>
      <c r="AM352" s="12" t="s">
        <v>2306</v>
      </c>
      <c r="AN352" s="12" t="s">
        <v>2306</v>
      </c>
      <c r="AO352" s="12" t="s">
        <v>2306</v>
      </c>
      <c r="AP352" s="12" t="s">
        <v>2306</v>
      </c>
      <c r="AQ352" s="12" t="s">
        <v>2306</v>
      </c>
      <c r="AR352" s="12" t="s">
        <v>2306</v>
      </c>
      <c r="AS352" s="12" t="s">
        <v>2306</v>
      </c>
      <c r="AT352" s="12" t="s">
        <v>2306</v>
      </c>
      <c r="AU352" s="12" t="s">
        <v>2306</v>
      </c>
      <c r="AV352" s="12" t="s">
        <v>2306</v>
      </c>
      <c r="AW352" s="12" t="s">
        <v>2306</v>
      </c>
      <c r="AX352" s="12" t="s">
        <v>2306</v>
      </c>
      <c r="AY352" s="12" t="s">
        <v>2306</v>
      </c>
      <c r="AZ352" s="12" t="s">
        <v>2306</v>
      </c>
      <c r="BA352" s="12" t="s">
        <v>2306</v>
      </c>
      <c r="BB352" s="12" t="s">
        <v>2306</v>
      </c>
      <c r="BC352" s="12" t="s">
        <v>2306</v>
      </c>
      <c r="BD352" s="12" t="s">
        <v>2306</v>
      </c>
      <c r="BE352" s="12" t="s">
        <v>2306</v>
      </c>
      <c r="BF352" s="12" t="s">
        <v>2306</v>
      </c>
      <c r="BG352" s="12" t="s">
        <v>2306</v>
      </c>
      <c r="BH352" s="12" t="s">
        <v>2306</v>
      </c>
      <c r="BI352" s="12" t="s">
        <v>2306</v>
      </c>
      <c r="BJ352" s="12" t="s">
        <v>2306</v>
      </c>
      <c r="BK352" s="12" t="s">
        <v>2306</v>
      </c>
      <c r="BL352" s="12" t="s">
        <v>2306</v>
      </c>
      <c r="BM352" s="12" t="s">
        <v>2306</v>
      </c>
      <c r="BN352" s="12" t="s">
        <v>2306</v>
      </c>
      <c r="BO352" s="12" t="s">
        <v>2306</v>
      </c>
      <c r="BP352" s="12" t="s">
        <v>2306</v>
      </c>
      <c r="BQ352" s="12" t="s">
        <v>2306</v>
      </c>
      <c r="BR352" s="12" t="s">
        <v>2306</v>
      </c>
      <c r="BS352" s="12" t="s">
        <v>2306</v>
      </c>
      <c r="BT352" s="12" t="s">
        <v>2306</v>
      </c>
      <c r="BU352" s="12" t="s">
        <v>2306</v>
      </c>
      <c r="BV352" s="12" t="s">
        <v>2306</v>
      </c>
      <c r="BW352" s="12" t="s">
        <v>2306</v>
      </c>
      <c r="BX352" s="12" t="s">
        <v>2306</v>
      </c>
      <c r="BY352" s="12" t="s">
        <v>2306</v>
      </c>
      <c r="BZ352" s="12" t="s">
        <v>2306</v>
      </c>
      <c r="CA352" s="9">
        <v>5334400</v>
      </c>
      <c r="CB352" s="12" t="s">
        <v>2306</v>
      </c>
      <c r="CC352" s="12" t="s">
        <v>2306</v>
      </c>
      <c r="CD352" s="12" t="s">
        <v>2306</v>
      </c>
      <c r="CE352" s="9">
        <v>5334400</v>
      </c>
      <c r="CF352" s="12" t="s">
        <v>2306</v>
      </c>
      <c r="CG352" s="12" t="s">
        <v>2306</v>
      </c>
      <c r="CH352" s="12" t="s">
        <v>2306</v>
      </c>
      <c r="CI352" s="12" t="s">
        <v>2306</v>
      </c>
      <c r="CJ352" s="12" t="s">
        <v>2306</v>
      </c>
      <c r="CK352" s="12" t="s">
        <v>2306</v>
      </c>
      <c r="CL352" s="12" t="s">
        <v>2306</v>
      </c>
      <c r="CM352" s="12" t="s">
        <v>2306</v>
      </c>
      <c r="CN352" s="12" t="s">
        <v>2306</v>
      </c>
      <c r="CO352" s="12" t="s">
        <v>2306</v>
      </c>
      <c r="CP352" s="12" t="s">
        <v>2306</v>
      </c>
      <c r="CQ352" s="12" t="s">
        <v>2306</v>
      </c>
      <c r="CR352" s="12" t="s">
        <v>2306</v>
      </c>
      <c r="CS352" s="12" t="s">
        <v>2306</v>
      </c>
      <c r="CT352" s="12" t="s">
        <v>2306</v>
      </c>
      <c r="CU352" s="12" t="s">
        <v>2306</v>
      </c>
      <c r="CV352" s="12" t="s">
        <v>2306</v>
      </c>
      <c r="CW352" s="12" t="s">
        <v>2306</v>
      </c>
      <c r="CX352" s="12" t="s">
        <v>2306</v>
      </c>
      <c r="CY352" s="12" t="s">
        <v>2306</v>
      </c>
      <c r="CZ352" s="12" t="s">
        <v>2306</v>
      </c>
      <c r="DA352" s="12" t="s">
        <v>2306</v>
      </c>
      <c r="DB352" s="12" t="s">
        <v>2306</v>
      </c>
      <c r="DC352" s="12" t="s">
        <v>2306</v>
      </c>
      <c r="DD352" s="12" t="s">
        <v>2306</v>
      </c>
      <c r="DE352" s="12" t="s">
        <v>2306</v>
      </c>
      <c r="DF352" s="12" t="s">
        <v>2306</v>
      </c>
      <c r="DG352" s="12" t="s">
        <v>2306</v>
      </c>
      <c r="DH352" s="12" t="s">
        <v>2306</v>
      </c>
      <c r="DI352" s="12" t="s">
        <v>2306</v>
      </c>
      <c r="DJ352" s="17" t="s">
        <v>2306</v>
      </c>
    </row>
    <row r="353" s="1" customFormat="1" ht="15.4" customHeight="1" spans="1:114">
      <c r="A353" s="10" t="s">
        <v>3396</v>
      </c>
      <c r="B353" s="11"/>
      <c r="C353" s="11"/>
      <c r="D353" s="11" t="s">
        <v>3397</v>
      </c>
      <c r="E353" s="9">
        <v>2963299.8</v>
      </c>
      <c r="F353" s="12" t="s">
        <v>2306</v>
      </c>
      <c r="G353" s="12" t="s">
        <v>2306</v>
      </c>
      <c r="H353" s="12" t="s">
        <v>2306</v>
      </c>
      <c r="I353" s="12" t="s">
        <v>2306</v>
      </c>
      <c r="J353" s="12" t="s">
        <v>2306</v>
      </c>
      <c r="K353" s="12" t="s">
        <v>2306</v>
      </c>
      <c r="L353" s="12" t="s">
        <v>2306</v>
      </c>
      <c r="M353" s="12" t="s">
        <v>2306</v>
      </c>
      <c r="N353" s="12" t="s">
        <v>2306</v>
      </c>
      <c r="O353" s="12" t="s">
        <v>2306</v>
      </c>
      <c r="P353" s="12" t="s">
        <v>2306</v>
      </c>
      <c r="Q353" s="12" t="s">
        <v>2306</v>
      </c>
      <c r="R353" s="12" t="s">
        <v>2306</v>
      </c>
      <c r="S353" s="12" t="s">
        <v>2306</v>
      </c>
      <c r="T353" s="12" t="s">
        <v>2306</v>
      </c>
      <c r="U353" s="12" t="s">
        <v>2306</v>
      </c>
      <c r="V353" s="12" t="s">
        <v>2306</v>
      </c>
      <c r="W353" s="12" t="s">
        <v>2306</v>
      </c>
      <c r="X353" s="12" t="s">
        <v>2306</v>
      </c>
      <c r="Y353" s="12" t="s">
        <v>2306</v>
      </c>
      <c r="Z353" s="12" t="s">
        <v>2306</v>
      </c>
      <c r="AA353" s="12" t="s">
        <v>2306</v>
      </c>
      <c r="AB353" s="12" t="s">
        <v>2306</v>
      </c>
      <c r="AC353" s="12" t="s">
        <v>2306</v>
      </c>
      <c r="AD353" s="12" t="s">
        <v>2306</v>
      </c>
      <c r="AE353" s="12" t="s">
        <v>2306</v>
      </c>
      <c r="AF353" s="12" t="s">
        <v>2306</v>
      </c>
      <c r="AG353" s="12" t="s">
        <v>2306</v>
      </c>
      <c r="AH353" s="12" t="s">
        <v>2306</v>
      </c>
      <c r="AI353" s="12" t="s">
        <v>2306</v>
      </c>
      <c r="AJ353" s="12" t="s">
        <v>2306</v>
      </c>
      <c r="AK353" s="12" t="s">
        <v>2306</v>
      </c>
      <c r="AL353" s="12" t="s">
        <v>2306</v>
      </c>
      <c r="AM353" s="12" t="s">
        <v>2306</v>
      </c>
      <c r="AN353" s="12" t="s">
        <v>2306</v>
      </c>
      <c r="AO353" s="12" t="s">
        <v>2306</v>
      </c>
      <c r="AP353" s="12" t="s">
        <v>2306</v>
      </c>
      <c r="AQ353" s="12" t="s">
        <v>2306</v>
      </c>
      <c r="AR353" s="12" t="s">
        <v>2306</v>
      </c>
      <c r="AS353" s="12" t="s">
        <v>2306</v>
      </c>
      <c r="AT353" s="12" t="s">
        <v>2306</v>
      </c>
      <c r="AU353" s="12" t="s">
        <v>2306</v>
      </c>
      <c r="AV353" s="12" t="s">
        <v>2306</v>
      </c>
      <c r="AW353" s="12" t="s">
        <v>2306</v>
      </c>
      <c r="AX353" s="12" t="s">
        <v>2306</v>
      </c>
      <c r="AY353" s="12" t="s">
        <v>2306</v>
      </c>
      <c r="AZ353" s="12" t="s">
        <v>2306</v>
      </c>
      <c r="BA353" s="12" t="s">
        <v>2306</v>
      </c>
      <c r="BB353" s="12" t="s">
        <v>2306</v>
      </c>
      <c r="BC353" s="12" t="s">
        <v>2306</v>
      </c>
      <c r="BD353" s="12" t="s">
        <v>2306</v>
      </c>
      <c r="BE353" s="12" t="s">
        <v>2306</v>
      </c>
      <c r="BF353" s="12" t="s">
        <v>2306</v>
      </c>
      <c r="BG353" s="12" t="s">
        <v>2306</v>
      </c>
      <c r="BH353" s="12" t="s">
        <v>2306</v>
      </c>
      <c r="BI353" s="12" t="s">
        <v>2306</v>
      </c>
      <c r="BJ353" s="12" t="s">
        <v>2306</v>
      </c>
      <c r="BK353" s="12" t="s">
        <v>2306</v>
      </c>
      <c r="BL353" s="12" t="s">
        <v>2306</v>
      </c>
      <c r="BM353" s="12" t="s">
        <v>2306</v>
      </c>
      <c r="BN353" s="12" t="s">
        <v>2306</v>
      </c>
      <c r="BO353" s="12" t="s">
        <v>2306</v>
      </c>
      <c r="BP353" s="12" t="s">
        <v>2306</v>
      </c>
      <c r="BQ353" s="12" t="s">
        <v>2306</v>
      </c>
      <c r="BR353" s="12" t="s">
        <v>2306</v>
      </c>
      <c r="BS353" s="12" t="s">
        <v>2306</v>
      </c>
      <c r="BT353" s="12" t="s">
        <v>2306</v>
      </c>
      <c r="BU353" s="12" t="s">
        <v>2306</v>
      </c>
      <c r="BV353" s="12" t="s">
        <v>2306</v>
      </c>
      <c r="BW353" s="12" t="s">
        <v>2306</v>
      </c>
      <c r="BX353" s="12" t="s">
        <v>2306</v>
      </c>
      <c r="BY353" s="12" t="s">
        <v>2306</v>
      </c>
      <c r="BZ353" s="12" t="s">
        <v>2306</v>
      </c>
      <c r="CA353" s="9">
        <v>2963299.8</v>
      </c>
      <c r="CB353" s="12" t="s">
        <v>2306</v>
      </c>
      <c r="CC353" s="12" t="s">
        <v>2306</v>
      </c>
      <c r="CD353" s="12" t="s">
        <v>2306</v>
      </c>
      <c r="CE353" s="9">
        <v>2963299.8</v>
      </c>
      <c r="CF353" s="12" t="s">
        <v>2306</v>
      </c>
      <c r="CG353" s="12" t="s">
        <v>2306</v>
      </c>
      <c r="CH353" s="12" t="s">
        <v>2306</v>
      </c>
      <c r="CI353" s="12" t="s">
        <v>2306</v>
      </c>
      <c r="CJ353" s="12" t="s">
        <v>2306</v>
      </c>
      <c r="CK353" s="12" t="s">
        <v>2306</v>
      </c>
      <c r="CL353" s="12" t="s">
        <v>2306</v>
      </c>
      <c r="CM353" s="12" t="s">
        <v>2306</v>
      </c>
      <c r="CN353" s="12" t="s">
        <v>2306</v>
      </c>
      <c r="CO353" s="12" t="s">
        <v>2306</v>
      </c>
      <c r="CP353" s="12" t="s">
        <v>2306</v>
      </c>
      <c r="CQ353" s="12" t="s">
        <v>2306</v>
      </c>
      <c r="CR353" s="12" t="s">
        <v>2306</v>
      </c>
      <c r="CS353" s="12" t="s">
        <v>2306</v>
      </c>
      <c r="CT353" s="12" t="s">
        <v>2306</v>
      </c>
      <c r="CU353" s="12" t="s">
        <v>2306</v>
      </c>
      <c r="CV353" s="12" t="s">
        <v>2306</v>
      </c>
      <c r="CW353" s="12" t="s">
        <v>2306</v>
      </c>
      <c r="CX353" s="12" t="s">
        <v>2306</v>
      </c>
      <c r="CY353" s="12" t="s">
        <v>2306</v>
      </c>
      <c r="CZ353" s="12" t="s">
        <v>2306</v>
      </c>
      <c r="DA353" s="12" t="s">
        <v>2306</v>
      </c>
      <c r="DB353" s="12" t="s">
        <v>2306</v>
      </c>
      <c r="DC353" s="12" t="s">
        <v>2306</v>
      </c>
      <c r="DD353" s="12" t="s">
        <v>2306</v>
      </c>
      <c r="DE353" s="12" t="s">
        <v>2306</v>
      </c>
      <c r="DF353" s="12" t="s">
        <v>2306</v>
      </c>
      <c r="DG353" s="12" t="s">
        <v>2306</v>
      </c>
      <c r="DH353" s="12" t="s">
        <v>2306</v>
      </c>
      <c r="DI353" s="12" t="s">
        <v>2306</v>
      </c>
      <c r="DJ353" s="17" t="s">
        <v>2306</v>
      </c>
    </row>
    <row r="354" s="1" customFormat="1" ht="15.4" customHeight="1" spans="1:114">
      <c r="A354" s="10" t="s">
        <v>3398</v>
      </c>
      <c r="B354" s="11"/>
      <c r="C354" s="11"/>
      <c r="D354" s="11" t="s">
        <v>3399</v>
      </c>
      <c r="E354" s="9">
        <v>2573851</v>
      </c>
      <c r="F354" s="9">
        <v>2278581</v>
      </c>
      <c r="G354" s="9">
        <v>1394781.26</v>
      </c>
      <c r="H354" s="9">
        <v>87670.11</v>
      </c>
      <c r="I354" s="9">
        <v>189110</v>
      </c>
      <c r="J354" s="12" t="s">
        <v>2306</v>
      </c>
      <c r="K354" s="9">
        <v>33032</v>
      </c>
      <c r="L354" s="9">
        <v>224401.9</v>
      </c>
      <c r="M354" s="12" t="s">
        <v>2306</v>
      </c>
      <c r="N354" s="9">
        <v>119832.12</v>
      </c>
      <c r="O354" s="12" t="s">
        <v>2306</v>
      </c>
      <c r="P354" s="9">
        <v>20684.89</v>
      </c>
      <c r="Q354" s="9">
        <v>157694.72</v>
      </c>
      <c r="R354" s="12" t="s">
        <v>2306</v>
      </c>
      <c r="S354" s="9">
        <v>51374</v>
      </c>
      <c r="T354" s="9">
        <v>295270</v>
      </c>
      <c r="U354" s="9">
        <v>95587</v>
      </c>
      <c r="V354" s="12" t="s">
        <v>2306</v>
      </c>
      <c r="W354" s="9">
        <v>320</v>
      </c>
      <c r="X354" s="12" t="s">
        <v>2306</v>
      </c>
      <c r="Y354" s="12" t="s">
        <v>2306</v>
      </c>
      <c r="Z354" s="12" t="s">
        <v>2306</v>
      </c>
      <c r="AA354" s="12" t="s">
        <v>2306</v>
      </c>
      <c r="AB354" s="12" t="s">
        <v>2306</v>
      </c>
      <c r="AC354" s="12" t="s">
        <v>2306</v>
      </c>
      <c r="AD354" s="9">
        <v>126170</v>
      </c>
      <c r="AE354" s="12" t="s">
        <v>2306</v>
      </c>
      <c r="AF354" s="9">
        <v>20048</v>
      </c>
      <c r="AG354" s="12" t="s">
        <v>2306</v>
      </c>
      <c r="AH354" s="12" t="s">
        <v>2306</v>
      </c>
      <c r="AI354" s="12" t="s">
        <v>2306</v>
      </c>
      <c r="AJ354" s="9">
        <v>9835</v>
      </c>
      <c r="AK354" s="12" t="s">
        <v>2306</v>
      </c>
      <c r="AL354" s="12" t="s">
        <v>2306</v>
      </c>
      <c r="AM354" s="12" t="s">
        <v>2306</v>
      </c>
      <c r="AN354" s="12" t="s">
        <v>2306</v>
      </c>
      <c r="AO354" s="12" t="s">
        <v>2306</v>
      </c>
      <c r="AP354" s="9">
        <v>13382</v>
      </c>
      <c r="AQ354" s="9">
        <v>23208</v>
      </c>
      <c r="AR354" s="12" t="s">
        <v>2306</v>
      </c>
      <c r="AS354" s="9">
        <v>1440</v>
      </c>
      <c r="AT354" s="12" t="s">
        <v>2306</v>
      </c>
      <c r="AU354" s="9">
        <v>5280</v>
      </c>
      <c r="AV354" s="12" t="s">
        <v>2306</v>
      </c>
      <c r="AW354" s="12" t="s">
        <v>2306</v>
      </c>
      <c r="AX354" s="12" t="s">
        <v>2306</v>
      </c>
      <c r="AY354" s="12" t="s">
        <v>2306</v>
      </c>
      <c r="AZ354" s="12" t="s">
        <v>2306</v>
      </c>
      <c r="BA354" s="12" t="s">
        <v>2306</v>
      </c>
      <c r="BB354" s="12" t="s">
        <v>2306</v>
      </c>
      <c r="BC354" s="12" t="s">
        <v>2306</v>
      </c>
      <c r="BD354" s="12" t="s">
        <v>2306</v>
      </c>
      <c r="BE354" s="12" t="s">
        <v>2306</v>
      </c>
      <c r="BF354" s="12" t="s">
        <v>2306</v>
      </c>
      <c r="BG354" s="12" t="s">
        <v>2306</v>
      </c>
      <c r="BH354" s="12" t="s">
        <v>2306</v>
      </c>
      <c r="BI354" s="12" t="s">
        <v>2306</v>
      </c>
      <c r="BJ354" s="12" t="s">
        <v>2306</v>
      </c>
      <c r="BK354" s="12" t="s">
        <v>2306</v>
      </c>
      <c r="BL354" s="12" t="s">
        <v>2306</v>
      </c>
      <c r="BM354" s="12" t="s">
        <v>2306</v>
      </c>
      <c r="BN354" s="12" t="s">
        <v>2306</v>
      </c>
      <c r="BO354" s="12" t="s">
        <v>2306</v>
      </c>
      <c r="BP354" s="12" t="s">
        <v>2306</v>
      </c>
      <c r="BQ354" s="12" t="s">
        <v>2306</v>
      </c>
      <c r="BR354" s="12" t="s">
        <v>2306</v>
      </c>
      <c r="BS354" s="12" t="s">
        <v>2306</v>
      </c>
      <c r="BT354" s="12" t="s">
        <v>2306</v>
      </c>
      <c r="BU354" s="12" t="s">
        <v>2306</v>
      </c>
      <c r="BV354" s="12" t="s">
        <v>2306</v>
      </c>
      <c r="BW354" s="12" t="s">
        <v>2306</v>
      </c>
      <c r="BX354" s="12" t="s">
        <v>2306</v>
      </c>
      <c r="BY354" s="12" t="s">
        <v>2306</v>
      </c>
      <c r="BZ354" s="12" t="s">
        <v>2306</v>
      </c>
      <c r="CA354" s="12" t="s">
        <v>2306</v>
      </c>
      <c r="CB354" s="12" t="s">
        <v>2306</v>
      </c>
      <c r="CC354" s="12" t="s">
        <v>2306</v>
      </c>
      <c r="CD354" s="12" t="s">
        <v>2306</v>
      </c>
      <c r="CE354" s="12" t="s">
        <v>2306</v>
      </c>
      <c r="CF354" s="12" t="s">
        <v>2306</v>
      </c>
      <c r="CG354" s="12" t="s">
        <v>2306</v>
      </c>
      <c r="CH354" s="12" t="s">
        <v>2306</v>
      </c>
      <c r="CI354" s="12" t="s">
        <v>2306</v>
      </c>
      <c r="CJ354" s="12" t="s">
        <v>2306</v>
      </c>
      <c r="CK354" s="12" t="s">
        <v>2306</v>
      </c>
      <c r="CL354" s="12" t="s">
        <v>2306</v>
      </c>
      <c r="CM354" s="12" t="s">
        <v>2306</v>
      </c>
      <c r="CN354" s="12" t="s">
        <v>2306</v>
      </c>
      <c r="CO354" s="12" t="s">
        <v>2306</v>
      </c>
      <c r="CP354" s="12" t="s">
        <v>2306</v>
      </c>
      <c r="CQ354" s="12" t="s">
        <v>2306</v>
      </c>
      <c r="CR354" s="12" t="s">
        <v>2306</v>
      </c>
      <c r="CS354" s="12" t="s">
        <v>2306</v>
      </c>
      <c r="CT354" s="12" t="s">
        <v>2306</v>
      </c>
      <c r="CU354" s="12" t="s">
        <v>2306</v>
      </c>
      <c r="CV354" s="12" t="s">
        <v>2306</v>
      </c>
      <c r="CW354" s="12" t="s">
        <v>2306</v>
      </c>
      <c r="CX354" s="12" t="s">
        <v>2306</v>
      </c>
      <c r="CY354" s="12" t="s">
        <v>2306</v>
      </c>
      <c r="CZ354" s="12" t="s">
        <v>2306</v>
      </c>
      <c r="DA354" s="12" t="s">
        <v>2306</v>
      </c>
      <c r="DB354" s="12" t="s">
        <v>2306</v>
      </c>
      <c r="DC354" s="12" t="s">
        <v>2306</v>
      </c>
      <c r="DD354" s="12" t="s">
        <v>2306</v>
      </c>
      <c r="DE354" s="12" t="s">
        <v>2306</v>
      </c>
      <c r="DF354" s="12" t="s">
        <v>2306</v>
      </c>
      <c r="DG354" s="12" t="s">
        <v>2306</v>
      </c>
      <c r="DH354" s="12" t="s">
        <v>2306</v>
      </c>
      <c r="DI354" s="12" t="s">
        <v>2306</v>
      </c>
      <c r="DJ354" s="17" t="s">
        <v>2306</v>
      </c>
    </row>
    <row r="355" s="1" customFormat="1" ht="15.4" customHeight="1" spans="1:114">
      <c r="A355" s="10" t="s">
        <v>3400</v>
      </c>
      <c r="B355" s="11"/>
      <c r="C355" s="11"/>
      <c r="D355" s="11" t="s">
        <v>3401</v>
      </c>
      <c r="E355" s="9">
        <v>25446030</v>
      </c>
      <c r="F355" s="12" t="s">
        <v>2306</v>
      </c>
      <c r="G355" s="12" t="s">
        <v>2306</v>
      </c>
      <c r="H355" s="12" t="s">
        <v>2306</v>
      </c>
      <c r="I355" s="12" t="s">
        <v>2306</v>
      </c>
      <c r="J355" s="12" t="s">
        <v>2306</v>
      </c>
      <c r="K355" s="12" t="s">
        <v>2306</v>
      </c>
      <c r="L355" s="12" t="s">
        <v>2306</v>
      </c>
      <c r="M355" s="12" t="s">
        <v>2306</v>
      </c>
      <c r="N355" s="12" t="s">
        <v>2306</v>
      </c>
      <c r="O355" s="12" t="s">
        <v>2306</v>
      </c>
      <c r="P355" s="12" t="s">
        <v>2306</v>
      </c>
      <c r="Q355" s="12" t="s">
        <v>2306</v>
      </c>
      <c r="R355" s="12" t="s">
        <v>2306</v>
      </c>
      <c r="S355" s="12" t="s">
        <v>2306</v>
      </c>
      <c r="T355" s="9">
        <v>20326030</v>
      </c>
      <c r="U355" s="9">
        <v>300000</v>
      </c>
      <c r="V355" s="12" t="s">
        <v>2306</v>
      </c>
      <c r="W355" s="12" t="s">
        <v>2306</v>
      </c>
      <c r="X355" s="12" t="s">
        <v>2306</v>
      </c>
      <c r="Y355" s="9">
        <v>18653430</v>
      </c>
      <c r="Z355" s="12" t="s">
        <v>2306</v>
      </c>
      <c r="AA355" s="12" t="s">
        <v>2306</v>
      </c>
      <c r="AB355" s="12" t="s">
        <v>2306</v>
      </c>
      <c r="AC355" s="12" t="s">
        <v>2306</v>
      </c>
      <c r="AD355" s="12" t="s">
        <v>2306</v>
      </c>
      <c r="AE355" s="12" t="s">
        <v>2306</v>
      </c>
      <c r="AF355" s="9">
        <v>1350000</v>
      </c>
      <c r="AG355" s="12" t="s">
        <v>2306</v>
      </c>
      <c r="AH355" s="12" t="s">
        <v>2306</v>
      </c>
      <c r="AI355" s="9">
        <v>22600</v>
      </c>
      <c r="AJ355" s="12" t="s">
        <v>2306</v>
      </c>
      <c r="AK355" s="12" t="s">
        <v>2306</v>
      </c>
      <c r="AL355" s="12" t="s">
        <v>2306</v>
      </c>
      <c r="AM355" s="12" t="s">
        <v>2306</v>
      </c>
      <c r="AN355" s="12" t="s">
        <v>2306</v>
      </c>
      <c r="AO355" s="12" t="s">
        <v>2306</v>
      </c>
      <c r="AP355" s="12" t="s">
        <v>2306</v>
      </c>
      <c r="AQ355" s="12" t="s">
        <v>2306</v>
      </c>
      <c r="AR355" s="12" t="s">
        <v>2306</v>
      </c>
      <c r="AS355" s="12" t="s">
        <v>2306</v>
      </c>
      <c r="AT355" s="12" t="s">
        <v>2306</v>
      </c>
      <c r="AU355" s="12" t="s">
        <v>2306</v>
      </c>
      <c r="AV355" s="12" t="s">
        <v>2306</v>
      </c>
      <c r="AW355" s="12" t="s">
        <v>2306</v>
      </c>
      <c r="AX355" s="12" t="s">
        <v>2306</v>
      </c>
      <c r="AY355" s="12" t="s">
        <v>2306</v>
      </c>
      <c r="AZ355" s="12" t="s">
        <v>2306</v>
      </c>
      <c r="BA355" s="12" t="s">
        <v>2306</v>
      </c>
      <c r="BB355" s="12" t="s">
        <v>2306</v>
      </c>
      <c r="BC355" s="12" t="s">
        <v>2306</v>
      </c>
      <c r="BD355" s="12" t="s">
        <v>2306</v>
      </c>
      <c r="BE355" s="12" t="s">
        <v>2306</v>
      </c>
      <c r="BF355" s="12" t="s">
        <v>2306</v>
      </c>
      <c r="BG355" s="12" t="s">
        <v>2306</v>
      </c>
      <c r="BH355" s="12" t="s">
        <v>2306</v>
      </c>
      <c r="BI355" s="12" t="s">
        <v>2306</v>
      </c>
      <c r="BJ355" s="12" t="s">
        <v>2306</v>
      </c>
      <c r="BK355" s="12" t="s">
        <v>2306</v>
      </c>
      <c r="BL355" s="12" t="s">
        <v>2306</v>
      </c>
      <c r="BM355" s="12" t="s">
        <v>2306</v>
      </c>
      <c r="BN355" s="9">
        <v>400000</v>
      </c>
      <c r="BO355" s="12" t="s">
        <v>2306</v>
      </c>
      <c r="BP355" s="12" t="s">
        <v>2306</v>
      </c>
      <c r="BQ355" s="12" t="s">
        <v>2306</v>
      </c>
      <c r="BR355" s="9">
        <v>400000</v>
      </c>
      <c r="BS355" s="12" t="s">
        <v>2306</v>
      </c>
      <c r="BT355" s="12" t="s">
        <v>2306</v>
      </c>
      <c r="BU355" s="12" t="s">
        <v>2306</v>
      </c>
      <c r="BV355" s="12" t="s">
        <v>2306</v>
      </c>
      <c r="BW355" s="12" t="s">
        <v>2306</v>
      </c>
      <c r="BX355" s="12" t="s">
        <v>2306</v>
      </c>
      <c r="BY355" s="12" t="s">
        <v>2306</v>
      </c>
      <c r="BZ355" s="12" t="s">
        <v>2306</v>
      </c>
      <c r="CA355" s="9">
        <v>4720000</v>
      </c>
      <c r="CB355" s="12" t="s">
        <v>2306</v>
      </c>
      <c r="CC355" s="12" t="s">
        <v>2306</v>
      </c>
      <c r="CD355" s="12" t="s">
        <v>2306</v>
      </c>
      <c r="CE355" s="9">
        <v>4720000</v>
      </c>
      <c r="CF355" s="12" t="s">
        <v>2306</v>
      </c>
      <c r="CG355" s="12" t="s">
        <v>2306</v>
      </c>
      <c r="CH355" s="12" t="s">
        <v>2306</v>
      </c>
      <c r="CI355" s="12" t="s">
        <v>2306</v>
      </c>
      <c r="CJ355" s="12" t="s">
        <v>2306</v>
      </c>
      <c r="CK355" s="12" t="s">
        <v>2306</v>
      </c>
      <c r="CL355" s="12" t="s">
        <v>2306</v>
      </c>
      <c r="CM355" s="12" t="s">
        <v>2306</v>
      </c>
      <c r="CN355" s="12" t="s">
        <v>2306</v>
      </c>
      <c r="CO355" s="12" t="s">
        <v>2306</v>
      </c>
      <c r="CP355" s="12" t="s">
        <v>2306</v>
      </c>
      <c r="CQ355" s="12" t="s">
        <v>2306</v>
      </c>
      <c r="CR355" s="12" t="s">
        <v>2306</v>
      </c>
      <c r="CS355" s="12" t="s">
        <v>2306</v>
      </c>
      <c r="CT355" s="12" t="s">
        <v>2306</v>
      </c>
      <c r="CU355" s="12" t="s">
        <v>2306</v>
      </c>
      <c r="CV355" s="12" t="s">
        <v>2306</v>
      </c>
      <c r="CW355" s="12" t="s">
        <v>2306</v>
      </c>
      <c r="CX355" s="12" t="s">
        <v>2306</v>
      </c>
      <c r="CY355" s="12" t="s">
        <v>2306</v>
      </c>
      <c r="CZ355" s="12" t="s">
        <v>2306</v>
      </c>
      <c r="DA355" s="12" t="s">
        <v>2306</v>
      </c>
      <c r="DB355" s="12" t="s">
        <v>2306</v>
      </c>
      <c r="DC355" s="12" t="s">
        <v>2306</v>
      </c>
      <c r="DD355" s="12" t="s">
        <v>2306</v>
      </c>
      <c r="DE355" s="12" t="s">
        <v>2306</v>
      </c>
      <c r="DF355" s="12" t="s">
        <v>2306</v>
      </c>
      <c r="DG355" s="12" t="s">
        <v>2306</v>
      </c>
      <c r="DH355" s="12" t="s">
        <v>2306</v>
      </c>
      <c r="DI355" s="12" t="s">
        <v>2306</v>
      </c>
      <c r="DJ355" s="17" t="s">
        <v>2306</v>
      </c>
    </row>
    <row r="356" s="1" customFormat="1" ht="15.4" customHeight="1" spans="1:114">
      <c r="A356" s="10" t="s">
        <v>3402</v>
      </c>
      <c r="B356" s="11"/>
      <c r="C356" s="11"/>
      <c r="D356" s="11" t="s">
        <v>3403</v>
      </c>
      <c r="E356" s="9">
        <v>157298057.97</v>
      </c>
      <c r="F356" s="9">
        <v>2221777.6</v>
      </c>
      <c r="G356" s="9">
        <v>1394862.16</v>
      </c>
      <c r="H356" s="9">
        <v>76200</v>
      </c>
      <c r="I356" s="9">
        <v>166286.53</v>
      </c>
      <c r="J356" s="12" t="s">
        <v>2306</v>
      </c>
      <c r="K356" s="9">
        <v>61176</v>
      </c>
      <c r="L356" s="9">
        <v>225228.48</v>
      </c>
      <c r="M356" s="12" t="s">
        <v>2306</v>
      </c>
      <c r="N356" s="9">
        <v>118340.24</v>
      </c>
      <c r="O356" s="12" t="s">
        <v>2306</v>
      </c>
      <c r="P356" s="9">
        <v>18198.27</v>
      </c>
      <c r="Q356" s="9">
        <v>161485.92</v>
      </c>
      <c r="R356" s="12" t="s">
        <v>2306</v>
      </c>
      <c r="S356" s="12" t="s">
        <v>2306</v>
      </c>
      <c r="T356" s="9">
        <v>1244380.69</v>
      </c>
      <c r="U356" s="9">
        <v>239705</v>
      </c>
      <c r="V356" s="9">
        <v>243471</v>
      </c>
      <c r="W356" s="12" t="s">
        <v>2306</v>
      </c>
      <c r="X356" s="12" t="s">
        <v>2306</v>
      </c>
      <c r="Y356" s="12" t="s">
        <v>2306</v>
      </c>
      <c r="Z356" s="9">
        <v>22931.1</v>
      </c>
      <c r="AA356" s="9">
        <v>5803</v>
      </c>
      <c r="AB356" s="9">
        <v>1036</v>
      </c>
      <c r="AC356" s="12" t="s">
        <v>2306</v>
      </c>
      <c r="AD356" s="9">
        <v>80206.28</v>
      </c>
      <c r="AE356" s="12" t="s">
        <v>2306</v>
      </c>
      <c r="AF356" s="9">
        <v>18820</v>
      </c>
      <c r="AG356" s="12" t="s">
        <v>2306</v>
      </c>
      <c r="AH356" s="9">
        <v>17919</v>
      </c>
      <c r="AI356" s="12" t="s">
        <v>2306</v>
      </c>
      <c r="AJ356" s="9">
        <v>48980</v>
      </c>
      <c r="AK356" s="12" t="s">
        <v>2306</v>
      </c>
      <c r="AL356" s="12" t="s">
        <v>2306</v>
      </c>
      <c r="AM356" s="12" t="s">
        <v>2306</v>
      </c>
      <c r="AN356" s="9">
        <v>102600</v>
      </c>
      <c r="AO356" s="12" t="s">
        <v>2306</v>
      </c>
      <c r="AP356" s="9">
        <v>29644</v>
      </c>
      <c r="AQ356" s="9">
        <v>84250</v>
      </c>
      <c r="AR356" s="12" t="s">
        <v>2306</v>
      </c>
      <c r="AS356" s="9">
        <v>182212.84</v>
      </c>
      <c r="AT356" s="12" t="s">
        <v>2306</v>
      </c>
      <c r="AU356" s="9">
        <v>166802.47</v>
      </c>
      <c r="AV356" s="9">
        <v>3581313</v>
      </c>
      <c r="AW356" s="12" t="s">
        <v>2306</v>
      </c>
      <c r="AX356" s="9">
        <v>126000</v>
      </c>
      <c r="AY356" s="12" t="s">
        <v>2306</v>
      </c>
      <c r="AZ356" s="12" t="s">
        <v>2306</v>
      </c>
      <c r="BA356" s="9">
        <v>342013</v>
      </c>
      <c r="BB356" s="12" t="s">
        <v>2306</v>
      </c>
      <c r="BC356" s="12" t="s">
        <v>2306</v>
      </c>
      <c r="BD356" s="9">
        <v>3113300</v>
      </c>
      <c r="BE356" s="12" t="s">
        <v>2306</v>
      </c>
      <c r="BF356" s="12" t="s">
        <v>2306</v>
      </c>
      <c r="BG356" s="12" t="s">
        <v>2306</v>
      </c>
      <c r="BH356" s="12" t="s">
        <v>2306</v>
      </c>
      <c r="BI356" s="12" t="s">
        <v>2306</v>
      </c>
      <c r="BJ356" s="12" t="s">
        <v>2306</v>
      </c>
      <c r="BK356" s="12" t="s">
        <v>2306</v>
      </c>
      <c r="BL356" s="12" t="s">
        <v>2306</v>
      </c>
      <c r="BM356" s="12" t="s">
        <v>2306</v>
      </c>
      <c r="BN356" s="9">
        <v>4300000</v>
      </c>
      <c r="BO356" s="12" t="s">
        <v>2306</v>
      </c>
      <c r="BP356" s="12" t="s">
        <v>2306</v>
      </c>
      <c r="BQ356" s="12" t="s">
        <v>2306</v>
      </c>
      <c r="BR356" s="9">
        <v>4300000</v>
      </c>
      <c r="BS356" s="12" t="s">
        <v>2306</v>
      </c>
      <c r="BT356" s="12" t="s">
        <v>2306</v>
      </c>
      <c r="BU356" s="12" t="s">
        <v>2306</v>
      </c>
      <c r="BV356" s="12" t="s">
        <v>2306</v>
      </c>
      <c r="BW356" s="12" t="s">
        <v>2306</v>
      </c>
      <c r="BX356" s="12" t="s">
        <v>2306</v>
      </c>
      <c r="BY356" s="12" t="s">
        <v>2306</v>
      </c>
      <c r="BZ356" s="12" t="s">
        <v>2306</v>
      </c>
      <c r="CA356" s="9">
        <v>145950586.68</v>
      </c>
      <c r="CB356" s="12" t="s">
        <v>2306</v>
      </c>
      <c r="CC356" s="12" t="s">
        <v>2306</v>
      </c>
      <c r="CD356" s="12" t="s">
        <v>2306</v>
      </c>
      <c r="CE356" s="9">
        <v>145950586.68</v>
      </c>
      <c r="CF356" s="12" t="s">
        <v>2306</v>
      </c>
      <c r="CG356" s="12" t="s">
        <v>2306</v>
      </c>
      <c r="CH356" s="12" t="s">
        <v>2306</v>
      </c>
      <c r="CI356" s="12" t="s">
        <v>2306</v>
      </c>
      <c r="CJ356" s="12" t="s">
        <v>2306</v>
      </c>
      <c r="CK356" s="12" t="s">
        <v>2306</v>
      </c>
      <c r="CL356" s="12" t="s">
        <v>2306</v>
      </c>
      <c r="CM356" s="12" t="s">
        <v>2306</v>
      </c>
      <c r="CN356" s="12" t="s">
        <v>2306</v>
      </c>
      <c r="CO356" s="12" t="s">
        <v>2306</v>
      </c>
      <c r="CP356" s="12" t="s">
        <v>2306</v>
      </c>
      <c r="CQ356" s="12" t="s">
        <v>2306</v>
      </c>
      <c r="CR356" s="12" t="s">
        <v>2306</v>
      </c>
      <c r="CS356" s="12" t="s">
        <v>2306</v>
      </c>
      <c r="CT356" s="12" t="s">
        <v>2306</v>
      </c>
      <c r="CU356" s="12" t="s">
        <v>2306</v>
      </c>
      <c r="CV356" s="12" t="s">
        <v>2306</v>
      </c>
      <c r="CW356" s="12" t="s">
        <v>2306</v>
      </c>
      <c r="CX356" s="12" t="s">
        <v>2306</v>
      </c>
      <c r="CY356" s="12" t="s">
        <v>2306</v>
      </c>
      <c r="CZ356" s="12" t="s">
        <v>2306</v>
      </c>
      <c r="DA356" s="12" t="s">
        <v>2306</v>
      </c>
      <c r="DB356" s="12" t="s">
        <v>2306</v>
      </c>
      <c r="DC356" s="12" t="s">
        <v>2306</v>
      </c>
      <c r="DD356" s="12" t="s">
        <v>2306</v>
      </c>
      <c r="DE356" s="12" t="s">
        <v>2306</v>
      </c>
      <c r="DF356" s="12" t="s">
        <v>2306</v>
      </c>
      <c r="DG356" s="12" t="s">
        <v>2306</v>
      </c>
      <c r="DH356" s="12" t="s">
        <v>2306</v>
      </c>
      <c r="DI356" s="12" t="s">
        <v>2306</v>
      </c>
      <c r="DJ356" s="17" t="s">
        <v>2306</v>
      </c>
    </row>
    <row r="357" s="1" customFormat="1" ht="15.4" customHeight="1" spans="1:114">
      <c r="A357" s="10" t="s">
        <v>3404</v>
      </c>
      <c r="B357" s="11"/>
      <c r="C357" s="11"/>
      <c r="D357" s="11" t="s">
        <v>2806</v>
      </c>
      <c r="E357" s="9">
        <v>3543022.29</v>
      </c>
      <c r="F357" s="9">
        <v>2221777.6</v>
      </c>
      <c r="G357" s="9">
        <v>1394862.16</v>
      </c>
      <c r="H357" s="9">
        <v>76200</v>
      </c>
      <c r="I357" s="9">
        <v>166286.53</v>
      </c>
      <c r="J357" s="12" t="s">
        <v>2306</v>
      </c>
      <c r="K357" s="9">
        <v>61176</v>
      </c>
      <c r="L357" s="9">
        <v>225228.48</v>
      </c>
      <c r="M357" s="12" t="s">
        <v>2306</v>
      </c>
      <c r="N357" s="9">
        <v>118340.24</v>
      </c>
      <c r="O357" s="12" t="s">
        <v>2306</v>
      </c>
      <c r="P357" s="9">
        <v>18198.27</v>
      </c>
      <c r="Q357" s="9">
        <v>161485.92</v>
      </c>
      <c r="R357" s="12" t="s">
        <v>2306</v>
      </c>
      <c r="S357" s="12" t="s">
        <v>2306</v>
      </c>
      <c r="T357" s="9">
        <v>1194380.69</v>
      </c>
      <c r="U357" s="9">
        <v>189705</v>
      </c>
      <c r="V357" s="9">
        <v>243471</v>
      </c>
      <c r="W357" s="12" t="s">
        <v>2306</v>
      </c>
      <c r="X357" s="12" t="s">
        <v>2306</v>
      </c>
      <c r="Y357" s="12" t="s">
        <v>2306</v>
      </c>
      <c r="Z357" s="9">
        <v>22931.1</v>
      </c>
      <c r="AA357" s="9">
        <v>5803</v>
      </c>
      <c r="AB357" s="9">
        <v>1036</v>
      </c>
      <c r="AC357" s="12" t="s">
        <v>2306</v>
      </c>
      <c r="AD357" s="9">
        <v>80206.28</v>
      </c>
      <c r="AE357" s="12" t="s">
        <v>2306</v>
      </c>
      <c r="AF357" s="9">
        <v>18820</v>
      </c>
      <c r="AG357" s="12" t="s">
        <v>2306</v>
      </c>
      <c r="AH357" s="9">
        <v>17919</v>
      </c>
      <c r="AI357" s="12" t="s">
        <v>2306</v>
      </c>
      <c r="AJ357" s="9">
        <v>48980</v>
      </c>
      <c r="AK357" s="12" t="s">
        <v>2306</v>
      </c>
      <c r="AL357" s="12" t="s">
        <v>2306</v>
      </c>
      <c r="AM357" s="12" t="s">
        <v>2306</v>
      </c>
      <c r="AN357" s="9">
        <v>102600</v>
      </c>
      <c r="AO357" s="12" t="s">
        <v>2306</v>
      </c>
      <c r="AP357" s="9">
        <v>29644</v>
      </c>
      <c r="AQ357" s="9">
        <v>84250</v>
      </c>
      <c r="AR357" s="12" t="s">
        <v>2306</v>
      </c>
      <c r="AS357" s="9">
        <v>182212.84</v>
      </c>
      <c r="AT357" s="12" t="s">
        <v>2306</v>
      </c>
      <c r="AU357" s="9">
        <v>166802.47</v>
      </c>
      <c r="AV357" s="9">
        <v>126864</v>
      </c>
      <c r="AW357" s="12" t="s">
        <v>2306</v>
      </c>
      <c r="AX357" s="9">
        <v>126000</v>
      </c>
      <c r="AY357" s="12" t="s">
        <v>2306</v>
      </c>
      <c r="AZ357" s="12" t="s">
        <v>2306</v>
      </c>
      <c r="BA357" s="9">
        <v>864</v>
      </c>
      <c r="BB357" s="12" t="s">
        <v>2306</v>
      </c>
      <c r="BC357" s="12" t="s">
        <v>2306</v>
      </c>
      <c r="BD357" s="12" t="s">
        <v>2306</v>
      </c>
      <c r="BE357" s="12" t="s">
        <v>2306</v>
      </c>
      <c r="BF357" s="12" t="s">
        <v>2306</v>
      </c>
      <c r="BG357" s="12" t="s">
        <v>2306</v>
      </c>
      <c r="BH357" s="12" t="s">
        <v>2306</v>
      </c>
      <c r="BI357" s="12" t="s">
        <v>2306</v>
      </c>
      <c r="BJ357" s="12" t="s">
        <v>2306</v>
      </c>
      <c r="BK357" s="12" t="s">
        <v>2306</v>
      </c>
      <c r="BL357" s="12" t="s">
        <v>2306</v>
      </c>
      <c r="BM357" s="12" t="s">
        <v>2306</v>
      </c>
      <c r="BN357" s="12" t="s">
        <v>2306</v>
      </c>
      <c r="BO357" s="12" t="s">
        <v>2306</v>
      </c>
      <c r="BP357" s="12" t="s">
        <v>2306</v>
      </c>
      <c r="BQ357" s="12" t="s">
        <v>2306</v>
      </c>
      <c r="BR357" s="12" t="s">
        <v>2306</v>
      </c>
      <c r="BS357" s="12" t="s">
        <v>2306</v>
      </c>
      <c r="BT357" s="12" t="s">
        <v>2306</v>
      </c>
      <c r="BU357" s="12" t="s">
        <v>2306</v>
      </c>
      <c r="BV357" s="12" t="s">
        <v>2306</v>
      </c>
      <c r="BW357" s="12" t="s">
        <v>2306</v>
      </c>
      <c r="BX357" s="12" t="s">
        <v>2306</v>
      </c>
      <c r="BY357" s="12" t="s">
        <v>2306</v>
      </c>
      <c r="BZ357" s="12" t="s">
        <v>2306</v>
      </c>
      <c r="CA357" s="12" t="s">
        <v>2306</v>
      </c>
      <c r="CB357" s="12" t="s">
        <v>2306</v>
      </c>
      <c r="CC357" s="12" t="s">
        <v>2306</v>
      </c>
      <c r="CD357" s="12" t="s">
        <v>2306</v>
      </c>
      <c r="CE357" s="12" t="s">
        <v>2306</v>
      </c>
      <c r="CF357" s="12" t="s">
        <v>2306</v>
      </c>
      <c r="CG357" s="12" t="s">
        <v>2306</v>
      </c>
      <c r="CH357" s="12" t="s">
        <v>2306</v>
      </c>
      <c r="CI357" s="12" t="s">
        <v>2306</v>
      </c>
      <c r="CJ357" s="12" t="s">
        <v>2306</v>
      </c>
      <c r="CK357" s="12" t="s">
        <v>2306</v>
      </c>
      <c r="CL357" s="12" t="s">
        <v>2306</v>
      </c>
      <c r="CM357" s="12" t="s">
        <v>2306</v>
      </c>
      <c r="CN357" s="12" t="s">
        <v>2306</v>
      </c>
      <c r="CO357" s="12" t="s">
        <v>2306</v>
      </c>
      <c r="CP357" s="12" t="s">
        <v>2306</v>
      </c>
      <c r="CQ357" s="12" t="s">
        <v>2306</v>
      </c>
      <c r="CR357" s="12" t="s">
        <v>2306</v>
      </c>
      <c r="CS357" s="12" t="s">
        <v>2306</v>
      </c>
      <c r="CT357" s="12" t="s">
        <v>2306</v>
      </c>
      <c r="CU357" s="12" t="s">
        <v>2306</v>
      </c>
      <c r="CV357" s="12" t="s">
        <v>2306</v>
      </c>
      <c r="CW357" s="12" t="s">
        <v>2306</v>
      </c>
      <c r="CX357" s="12" t="s">
        <v>2306</v>
      </c>
      <c r="CY357" s="12" t="s">
        <v>2306</v>
      </c>
      <c r="CZ357" s="12" t="s">
        <v>2306</v>
      </c>
      <c r="DA357" s="12" t="s">
        <v>2306</v>
      </c>
      <c r="DB357" s="12" t="s">
        <v>2306</v>
      </c>
      <c r="DC357" s="12" t="s">
        <v>2306</v>
      </c>
      <c r="DD357" s="12" t="s">
        <v>2306</v>
      </c>
      <c r="DE357" s="12" t="s">
        <v>2306</v>
      </c>
      <c r="DF357" s="12" t="s">
        <v>2306</v>
      </c>
      <c r="DG357" s="12" t="s">
        <v>2306</v>
      </c>
      <c r="DH357" s="12" t="s">
        <v>2306</v>
      </c>
      <c r="DI357" s="12" t="s">
        <v>2306</v>
      </c>
      <c r="DJ357" s="17" t="s">
        <v>2306</v>
      </c>
    </row>
    <row r="358" s="1" customFormat="1" ht="15.4" customHeight="1" spans="1:114">
      <c r="A358" s="10" t="s">
        <v>3405</v>
      </c>
      <c r="B358" s="11"/>
      <c r="C358" s="11"/>
      <c r="D358" s="11" t="s">
        <v>3406</v>
      </c>
      <c r="E358" s="9">
        <v>46186678.68</v>
      </c>
      <c r="F358" s="12" t="s">
        <v>2306</v>
      </c>
      <c r="G358" s="12" t="s">
        <v>2306</v>
      </c>
      <c r="H358" s="12" t="s">
        <v>2306</v>
      </c>
      <c r="I358" s="12" t="s">
        <v>2306</v>
      </c>
      <c r="J358" s="12" t="s">
        <v>2306</v>
      </c>
      <c r="K358" s="12" t="s">
        <v>2306</v>
      </c>
      <c r="L358" s="12" t="s">
        <v>2306</v>
      </c>
      <c r="M358" s="12" t="s">
        <v>2306</v>
      </c>
      <c r="N358" s="12" t="s">
        <v>2306</v>
      </c>
      <c r="O358" s="12" t="s">
        <v>2306</v>
      </c>
      <c r="P358" s="12" t="s">
        <v>2306</v>
      </c>
      <c r="Q358" s="12" t="s">
        <v>2306</v>
      </c>
      <c r="R358" s="12" t="s">
        <v>2306</v>
      </c>
      <c r="S358" s="12" t="s">
        <v>2306</v>
      </c>
      <c r="T358" s="12" t="s">
        <v>2306</v>
      </c>
      <c r="U358" s="12" t="s">
        <v>2306</v>
      </c>
      <c r="V358" s="12" t="s">
        <v>2306</v>
      </c>
      <c r="W358" s="12" t="s">
        <v>2306</v>
      </c>
      <c r="X358" s="12" t="s">
        <v>2306</v>
      </c>
      <c r="Y358" s="12" t="s">
        <v>2306</v>
      </c>
      <c r="Z358" s="12" t="s">
        <v>2306</v>
      </c>
      <c r="AA358" s="12" t="s">
        <v>2306</v>
      </c>
      <c r="AB358" s="12" t="s">
        <v>2306</v>
      </c>
      <c r="AC358" s="12" t="s">
        <v>2306</v>
      </c>
      <c r="AD358" s="12" t="s">
        <v>2306</v>
      </c>
      <c r="AE358" s="12" t="s">
        <v>2306</v>
      </c>
      <c r="AF358" s="12" t="s">
        <v>2306</v>
      </c>
      <c r="AG358" s="12" t="s">
        <v>2306</v>
      </c>
      <c r="AH358" s="12" t="s">
        <v>2306</v>
      </c>
      <c r="AI358" s="12" t="s">
        <v>2306</v>
      </c>
      <c r="AJ358" s="12" t="s">
        <v>2306</v>
      </c>
      <c r="AK358" s="12" t="s">
        <v>2306</v>
      </c>
      <c r="AL358" s="12" t="s">
        <v>2306</v>
      </c>
      <c r="AM358" s="12" t="s">
        <v>2306</v>
      </c>
      <c r="AN358" s="12" t="s">
        <v>2306</v>
      </c>
      <c r="AO358" s="12" t="s">
        <v>2306</v>
      </c>
      <c r="AP358" s="12" t="s">
        <v>2306</v>
      </c>
      <c r="AQ358" s="12" t="s">
        <v>2306</v>
      </c>
      <c r="AR358" s="12" t="s">
        <v>2306</v>
      </c>
      <c r="AS358" s="12" t="s">
        <v>2306</v>
      </c>
      <c r="AT358" s="12" t="s">
        <v>2306</v>
      </c>
      <c r="AU358" s="12" t="s">
        <v>2306</v>
      </c>
      <c r="AV358" s="12" t="s">
        <v>2306</v>
      </c>
      <c r="AW358" s="12" t="s">
        <v>2306</v>
      </c>
      <c r="AX358" s="12" t="s">
        <v>2306</v>
      </c>
      <c r="AY358" s="12" t="s">
        <v>2306</v>
      </c>
      <c r="AZ358" s="12" t="s">
        <v>2306</v>
      </c>
      <c r="BA358" s="12" t="s">
        <v>2306</v>
      </c>
      <c r="BB358" s="12" t="s">
        <v>2306</v>
      </c>
      <c r="BC358" s="12" t="s">
        <v>2306</v>
      </c>
      <c r="BD358" s="12" t="s">
        <v>2306</v>
      </c>
      <c r="BE358" s="12" t="s">
        <v>2306</v>
      </c>
      <c r="BF358" s="12" t="s">
        <v>2306</v>
      </c>
      <c r="BG358" s="12" t="s">
        <v>2306</v>
      </c>
      <c r="BH358" s="12" t="s">
        <v>2306</v>
      </c>
      <c r="BI358" s="12" t="s">
        <v>2306</v>
      </c>
      <c r="BJ358" s="12" t="s">
        <v>2306</v>
      </c>
      <c r="BK358" s="12" t="s">
        <v>2306</v>
      </c>
      <c r="BL358" s="12" t="s">
        <v>2306</v>
      </c>
      <c r="BM358" s="12" t="s">
        <v>2306</v>
      </c>
      <c r="BN358" s="9">
        <v>4300000</v>
      </c>
      <c r="BO358" s="12" t="s">
        <v>2306</v>
      </c>
      <c r="BP358" s="12" t="s">
        <v>2306</v>
      </c>
      <c r="BQ358" s="12" t="s">
        <v>2306</v>
      </c>
      <c r="BR358" s="9">
        <v>4300000</v>
      </c>
      <c r="BS358" s="12" t="s">
        <v>2306</v>
      </c>
      <c r="BT358" s="12" t="s">
        <v>2306</v>
      </c>
      <c r="BU358" s="12" t="s">
        <v>2306</v>
      </c>
      <c r="BV358" s="12" t="s">
        <v>2306</v>
      </c>
      <c r="BW358" s="12" t="s">
        <v>2306</v>
      </c>
      <c r="BX358" s="12" t="s">
        <v>2306</v>
      </c>
      <c r="BY358" s="12" t="s">
        <v>2306</v>
      </c>
      <c r="BZ358" s="12" t="s">
        <v>2306</v>
      </c>
      <c r="CA358" s="9">
        <v>41886678.68</v>
      </c>
      <c r="CB358" s="12" t="s">
        <v>2306</v>
      </c>
      <c r="CC358" s="12" t="s">
        <v>2306</v>
      </c>
      <c r="CD358" s="12" t="s">
        <v>2306</v>
      </c>
      <c r="CE358" s="9">
        <v>41886678.68</v>
      </c>
      <c r="CF358" s="12" t="s">
        <v>2306</v>
      </c>
      <c r="CG358" s="12" t="s">
        <v>2306</v>
      </c>
      <c r="CH358" s="12" t="s">
        <v>2306</v>
      </c>
      <c r="CI358" s="12" t="s">
        <v>2306</v>
      </c>
      <c r="CJ358" s="12" t="s">
        <v>2306</v>
      </c>
      <c r="CK358" s="12" t="s">
        <v>2306</v>
      </c>
      <c r="CL358" s="12" t="s">
        <v>2306</v>
      </c>
      <c r="CM358" s="12" t="s">
        <v>2306</v>
      </c>
      <c r="CN358" s="12" t="s">
        <v>2306</v>
      </c>
      <c r="CO358" s="12" t="s">
        <v>2306</v>
      </c>
      <c r="CP358" s="12" t="s">
        <v>2306</v>
      </c>
      <c r="CQ358" s="12" t="s">
        <v>2306</v>
      </c>
      <c r="CR358" s="12" t="s">
        <v>2306</v>
      </c>
      <c r="CS358" s="12" t="s">
        <v>2306</v>
      </c>
      <c r="CT358" s="12" t="s">
        <v>2306</v>
      </c>
      <c r="CU358" s="12" t="s">
        <v>2306</v>
      </c>
      <c r="CV358" s="12" t="s">
        <v>2306</v>
      </c>
      <c r="CW358" s="12" t="s">
        <v>2306</v>
      </c>
      <c r="CX358" s="12" t="s">
        <v>2306</v>
      </c>
      <c r="CY358" s="12" t="s">
        <v>2306</v>
      </c>
      <c r="CZ358" s="12" t="s">
        <v>2306</v>
      </c>
      <c r="DA358" s="12" t="s">
        <v>2306</v>
      </c>
      <c r="DB358" s="12" t="s">
        <v>2306</v>
      </c>
      <c r="DC358" s="12" t="s">
        <v>2306</v>
      </c>
      <c r="DD358" s="12" t="s">
        <v>2306</v>
      </c>
      <c r="DE358" s="12" t="s">
        <v>2306</v>
      </c>
      <c r="DF358" s="12" t="s">
        <v>2306</v>
      </c>
      <c r="DG358" s="12" t="s">
        <v>2306</v>
      </c>
      <c r="DH358" s="12" t="s">
        <v>2306</v>
      </c>
      <c r="DI358" s="12" t="s">
        <v>2306</v>
      </c>
      <c r="DJ358" s="17" t="s">
        <v>2306</v>
      </c>
    </row>
    <row r="359" s="1" customFormat="1" ht="15.4" customHeight="1" spans="1:114">
      <c r="A359" s="10" t="s">
        <v>3407</v>
      </c>
      <c r="B359" s="11"/>
      <c r="C359" s="11"/>
      <c r="D359" s="11" t="s">
        <v>3408</v>
      </c>
      <c r="E359" s="9">
        <v>49947349</v>
      </c>
      <c r="F359" s="12" t="s">
        <v>2306</v>
      </c>
      <c r="G359" s="12" t="s">
        <v>2306</v>
      </c>
      <c r="H359" s="12" t="s">
        <v>2306</v>
      </c>
      <c r="I359" s="12" t="s">
        <v>2306</v>
      </c>
      <c r="J359" s="12" t="s">
        <v>2306</v>
      </c>
      <c r="K359" s="12" t="s">
        <v>2306</v>
      </c>
      <c r="L359" s="12" t="s">
        <v>2306</v>
      </c>
      <c r="M359" s="12" t="s">
        <v>2306</v>
      </c>
      <c r="N359" s="12" t="s">
        <v>2306</v>
      </c>
      <c r="O359" s="12" t="s">
        <v>2306</v>
      </c>
      <c r="P359" s="12" t="s">
        <v>2306</v>
      </c>
      <c r="Q359" s="12" t="s">
        <v>2306</v>
      </c>
      <c r="R359" s="12" t="s">
        <v>2306</v>
      </c>
      <c r="S359" s="12" t="s">
        <v>2306</v>
      </c>
      <c r="T359" s="12" t="s">
        <v>2306</v>
      </c>
      <c r="U359" s="12" t="s">
        <v>2306</v>
      </c>
      <c r="V359" s="12" t="s">
        <v>2306</v>
      </c>
      <c r="W359" s="12" t="s">
        <v>2306</v>
      </c>
      <c r="X359" s="12" t="s">
        <v>2306</v>
      </c>
      <c r="Y359" s="12" t="s">
        <v>2306</v>
      </c>
      <c r="Z359" s="12" t="s">
        <v>2306</v>
      </c>
      <c r="AA359" s="12" t="s">
        <v>2306</v>
      </c>
      <c r="AB359" s="12" t="s">
        <v>2306</v>
      </c>
      <c r="AC359" s="12" t="s">
        <v>2306</v>
      </c>
      <c r="AD359" s="12" t="s">
        <v>2306</v>
      </c>
      <c r="AE359" s="12" t="s">
        <v>2306</v>
      </c>
      <c r="AF359" s="12" t="s">
        <v>2306</v>
      </c>
      <c r="AG359" s="12" t="s">
        <v>2306</v>
      </c>
      <c r="AH359" s="12" t="s">
        <v>2306</v>
      </c>
      <c r="AI359" s="12" t="s">
        <v>2306</v>
      </c>
      <c r="AJ359" s="12" t="s">
        <v>2306</v>
      </c>
      <c r="AK359" s="12" t="s">
        <v>2306</v>
      </c>
      <c r="AL359" s="12" t="s">
        <v>2306</v>
      </c>
      <c r="AM359" s="12" t="s">
        <v>2306</v>
      </c>
      <c r="AN359" s="12" t="s">
        <v>2306</v>
      </c>
      <c r="AO359" s="12" t="s">
        <v>2306</v>
      </c>
      <c r="AP359" s="12" t="s">
        <v>2306</v>
      </c>
      <c r="AQ359" s="12" t="s">
        <v>2306</v>
      </c>
      <c r="AR359" s="12" t="s">
        <v>2306</v>
      </c>
      <c r="AS359" s="12" t="s">
        <v>2306</v>
      </c>
      <c r="AT359" s="12" t="s">
        <v>2306</v>
      </c>
      <c r="AU359" s="12" t="s">
        <v>2306</v>
      </c>
      <c r="AV359" s="9">
        <v>2003449</v>
      </c>
      <c r="AW359" s="12" t="s">
        <v>2306</v>
      </c>
      <c r="AX359" s="12" t="s">
        <v>2306</v>
      </c>
      <c r="AY359" s="12" t="s">
        <v>2306</v>
      </c>
      <c r="AZ359" s="12" t="s">
        <v>2306</v>
      </c>
      <c r="BA359" s="9">
        <v>341149</v>
      </c>
      <c r="BB359" s="12" t="s">
        <v>2306</v>
      </c>
      <c r="BC359" s="12" t="s">
        <v>2306</v>
      </c>
      <c r="BD359" s="9">
        <v>1662300</v>
      </c>
      <c r="BE359" s="12" t="s">
        <v>2306</v>
      </c>
      <c r="BF359" s="12" t="s">
        <v>2306</v>
      </c>
      <c r="BG359" s="12" t="s">
        <v>2306</v>
      </c>
      <c r="BH359" s="12" t="s">
        <v>2306</v>
      </c>
      <c r="BI359" s="12" t="s">
        <v>2306</v>
      </c>
      <c r="BJ359" s="12" t="s">
        <v>2306</v>
      </c>
      <c r="BK359" s="12" t="s">
        <v>2306</v>
      </c>
      <c r="BL359" s="12" t="s">
        <v>2306</v>
      </c>
      <c r="BM359" s="12" t="s">
        <v>2306</v>
      </c>
      <c r="BN359" s="12" t="s">
        <v>2306</v>
      </c>
      <c r="BO359" s="12" t="s">
        <v>2306</v>
      </c>
      <c r="BP359" s="12" t="s">
        <v>2306</v>
      </c>
      <c r="BQ359" s="12" t="s">
        <v>2306</v>
      </c>
      <c r="BR359" s="12" t="s">
        <v>2306</v>
      </c>
      <c r="BS359" s="12" t="s">
        <v>2306</v>
      </c>
      <c r="BT359" s="12" t="s">
        <v>2306</v>
      </c>
      <c r="BU359" s="12" t="s">
        <v>2306</v>
      </c>
      <c r="BV359" s="12" t="s">
        <v>2306</v>
      </c>
      <c r="BW359" s="12" t="s">
        <v>2306</v>
      </c>
      <c r="BX359" s="12" t="s">
        <v>2306</v>
      </c>
      <c r="BY359" s="12" t="s">
        <v>2306</v>
      </c>
      <c r="BZ359" s="12" t="s">
        <v>2306</v>
      </c>
      <c r="CA359" s="9">
        <v>47943900</v>
      </c>
      <c r="CB359" s="12" t="s">
        <v>2306</v>
      </c>
      <c r="CC359" s="12" t="s">
        <v>2306</v>
      </c>
      <c r="CD359" s="12" t="s">
        <v>2306</v>
      </c>
      <c r="CE359" s="9">
        <v>47943900</v>
      </c>
      <c r="CF359" s="12" t="s">
        <v>2306</v>
      </c>
      <c r="CG359" s="12" t="s">
        <v>2306</v>
      </c>
      <c r="CH359" s="12" t="s">
        <v>2306</v>
      </c>
      <c r="CI359" s="12" t="s">
        <v>2306</v>
      </c>
      <c r="CJ359" s="12" t="s">
        <v>2306</v>
      </c>
      <c r="CK359" s="12" t="s">
        <v>2306</v>
      </c>
      <c r="CL359" s="12" t="s">
        <v>2306</v>
      </c>
      <c r="CM359" s="12" t="s">
        <v>2306</v>
      </c>
      <c r="CN359" s="12" t="s">
        <v>2306</v>
      </c>
      <c r="CO359" s="12" t="s">
        <v>2306</v>
      </c>
      <c r="CP359" s="12" t="s">
        <v>2306</v>
      </c>
      <c r="CQ359" s="12" t="s">
        <v>2306</v>
      </c>
      <c r="CR359" s="12" t="s">
        <v>2306</v>
      </c>
      <c r="CS359" s="12" t="s">
        <v>2306</v>
      </c>
      <c r="CT359" s="12" t="s">
        <v>2306</v>
      </c>
      <c r="CU359" s="12" t="s">
        <v>2306</v>
      </c>
      <c r="CV359" s="12" t="s">
        <v>2306</v>
      </c>
      <c r="CW359" s="12" t="s">
        <v>2306</v>
      </c>
      <c r="CX359" s="12" t="s">
        <v>2306</v>
      </c>
      <c r="CY359" s="12" t="s">
        <v>2306</v>
      </c>
      <c r="CZ359" s="12" t="s">
        <v>2306</v>
      </c>
      <c r="DA359" s="12" t="s">
        <v>2306</v>
      </c>
      <c r="DB359" s="12" t="s">
        <v>2306</v>
      </c>
      <c r="DC359" s="12" t="s">
        <v>2306</v>
      </c>
      <c r="DD359" s="12" t="s">
        <v>2306</v>
      </c>
      <c r="DE359" s="12" t="s">
        <v>2306</v>
      </c>
      <c r="DF359" s="12" t="s">
        <v>2306</v>
      </c>
      <c r="DG359" s="12" t="s">
        <v>2306</v>
      </c>
      <c r="DH359" s="12" t="s">
        <v>2306</v>
      </c>
      <c r="DI359" s="12" t="s">
        <v>2306</v>
      </c>
      <c r="DJ359" s="17" t="s">
        <v>2306</v>
      </c>
    </row>
    <row r="360" s="1" customFormat="1" ht="15.4" customHeight="1" spans="1:114">
      <c r="A360" s="10" t="s">
        <v>3409</v>
      </c>
      <c r="B360" s="11"/>
      <c r="C360" s="11"/>
      <c r="D360" s="11" t="s">
        <v>3410</v>
      </c>
      <c r="E360" s="9">
        <v>57621008</v>
      </c>
      <c r="F360" s="12" t="s">
        <v>2306</v>
      </c>
      <c r="G360" s="12" t="s">
        <v>2306</v>
      </c>
      <c r="H360" s="12" t="s">
        <v>2306</v>
      </c>
      <c r="I360" s="12" t="s">
        <v>2306</v>
      </c>
      <c r="J360" s="12" t="s">
        <v>2306</v>
      </c>
      <c r="K360" s="12" t="s">
        <v>2306</v>
      </c>
      <c r="L360" s="12" t="s">
        <v>2306</v>
      </c>
      <c r="M360" s="12" t="s">
        <v>2306</v>
      </c>
      <c r="N360" s="12" t="s">
        <v>2306</v>
      </c>
      <c r="O360" s="12" t="s">
        <v>2306</v>
      </c>
      <c r="P360" s="12" t="s">
        <v>2306</v>
      </c>
      <c r="Q360" s="12" t="s">
        <v>2306</v>
      </c>
      <c r="R360" s="12" t="s">
        <v>2306</v>
      </c>
      <c r="S360" s="12" t="s">
        <v>2306</v>
      </c>
      <c r="T360" s="9">
        <v>50000</v>
      </c>
      <c r="U360" s="9">
        <v>50000</v>
      </c>
      <c r="V360" s="12" t="s">
        <v>2306</v>
      </c>
      <c r="W360" s="12" t="s">
        <v>2306</v>
      </c>
      <c r="X360" s="12" t="s">
        <v>2306</v>
      </c>
      <c r="Y360" s="12" t="s">
        <v>2306</v>
      </c>
      <c r="Z360" s="12" t="s">
        <v>2306</v>
      </c>
      <c r="AA360" s="12" t="s">
        <v>2306</v>
      </c>
      <c r="AB360" s="12" t="s">
        <v>2306</v>
      </c>
      <c r="AC360" s="12" t="s">
        <v>2306</v>
      </c>
      <c r="AD360" s="12" t="s">
        <v>2306</v>
      </c>
      <c r="AE360" s="12" t="s">
        <v>2306</v>
      </c>
      <c r="AF360" s="12" t="s">
        <v>2306</v>
      </c>
      <c r="AG360" s="12" t="s">
        <v>2306</v>
      </c>
      <c r="AH360" s="12" t="s">
        <v>2306</v>
      </c>
      <c r="AI360" s="12" t="s">
        <v>2306</v>
      </c>
      <c r="AJ360" s="12" t="s">
        <v>2306</v>
      </c>
      <c r="AK360" s="12" t="s">
        <v>2306</v>
      </c>
      <c r="AL360" s="12" t="s">
        <v>2306</v>
      </c>
      <c r="AM360" s="12" t="s">
        <v>2306</v>
      </c>
      <c r="AN360" s="12" t="s">
        <v>2306</v>
      </c>
      <c r="AO360" s="12" t="s">
        <v>2306</v>
      </c>
      <c r="AP360" s="12" t="s">
        <v>2306</v>
      </c>
      <c r="AQ360" s="12" t="s">
        <v>2306</v>
      </c>
      <c r="AR360" s="12" t="s">
        <v>2306</v>
      </c>
      <c r="AS360" s="12" t="s">
        <v>2306</v>
      </c>
      <c r="AT360" s="12" t="s">
        <v>2306</v>
      </c>
      <c r="AU360" s="12" t="s">
        <v>2306</v>
      </c>
      <c r="AV360" s="9">
        <v>1451000</v>
      </c>
      <c r="AW360" s="12" t="s">
        <v>2306</v>
      </c>
      <c r="AX360" s="12" t="s">
        <v>2306</v>
      </c>
      <c r="AY360" s="12" t="s">
        <v>2306</v>
      </c>
      <c r="AZ360" s="12" t="s">
        <v>2306</v>
      </c>
      <c r="BA360" s="12" t="s">
        <v>2306</v>
      </c>
      <c r="BB360" s="12" t="s">
        <v>2306</v>
      </c>
      <c r="BC360" s="12" t="s">
        <v>2306</v>
      </c>
      <c r="BD360" s="9">
        <v>1451000</v>
      </c>
      <c r="BE360" s="12" t="s">
        <v>2306</v>
      </c>
      <c r="BF360" s="12" t="s">
        <v>2306</v>
      </c>
      <c r="BG360" s="12" t="s">
        <v>2306</v>
      </c>
      <c r="BH360" s="12" t="s">
        <v>2306</v>
      </c>
      <c r="BI360" s="12" t="s">
        <v>2306</v>
      </c>
      <c r="BJ360" s="12" t="s">
        <v>2306</v>
      </c>
      <c r="BK360" s="12" t="s">
        <v>2306</v>
      </c>
      <c r="BL360" s="12" t="s">
        <v>2306</v>
      </c>
      <c r="BM360" s="12" t="s">
        <v>2306</v>
      </c>
      <c r="BN360" s="12" t="s">
        <v>2306</v>
      </c>
      <c r="BO360" s="12" t="s">
        <v>2306</v>
      </c>
      <c r="BP360" s="12" t="s">
        <v>2306</v>
      </c>
      <c r="BQ360" s="12" t="s">
        <v>2306</v>
      </c>
      <c r="BR360" s="12" t="s">
        <v>2306</v>
      </c>
      <c r="BS360" s="12" t="s">
        <v>2306</v>
      </c>
      <c r="BT360" s="12" t="s">
        <v>2306</v>
      </c>
      <c r="BU360" s="12" t="s">
        <v>2306</v>
      </c>
      <c r="BV360" s="12" t="s">
        <v>2306</v>
      </c>
      <c r="BW360" s="12" t="s">
        <v>2306</v>
      </c>
      <c r="BX360" s="12" t="s">
        <v>2306</v>
      </c>
      <c r="BY360" s="12" t="s">
        <v>2306</v>
      </c>
      <c r="BZ360" s="12" t="s">
        <v>2306</v>
      </c>
      <c r="CA360" s="9">
        <v>56120008</v>
      </c>
      <c r="CB360" s="12" t="s">
        <v>2306</v>
      </c>
      <c r="CC360" s="12" t="s">
        <v>2306</v>
      </c>
      <c r="CD360" s="12" t="s">
        <v>2306</v>
      </c>
      <c r="CE360" s="9">
        <v>56120008</v>
      </c>
      <c r="CF360" s="12" t="s">
        <v>2306</v>
      </c>
      <c r="CG360" s="12" t="s">
        <v>2306</v>
      </c>
      <c r="CH360" s="12" t="s">
        <v>2306</v>
      </c>
      <c r="CI360" s="12" t="s">
        <v>2306</v>
      </c>
      <c r="CJ360" s="12" t="s">
        <v>2306</v>
      </c>
      <c r="CK360" s="12" t="s">
        <v>2306</v>
      </c>
      <c r="CL360" s="12" t="s">
        <v>2306</v>
      </c>
      <c r="CM360" s="12" t="s">
        <v>2306</v>
      </c>
      <c r="CN360" s="12" t="s">
        <v>2306</v>
      </c>
      <c r="CO360" s="12" t="s">
        <v>2306</v>
      </c>
      <c r="CP360" s="12" t="s">
        <v>2306</v>
      </c>
      <c r="CQ360" s="12" t="s">
        <v>2306</v>
      </c>
      <c r="CR360" s="12" t="s">
        <v>2306</v>
      </c>
      <c r="CS360" s="12" t="s">
        <v>2306</v>
      </c>
      <c r="CT360" s="12" t="s">
        <v>2306</v>
      </c>
      <c r="CU360" s="12" t="s">
        <v>2306</v>
      </c>
      <c r="CV360" s="12" t="s">
        <v>2306</v>
      </c>
      <c r="CW360" s="12" t="s">
        <v>2306</v>
      </c>
      <c r="CX360" s="12" t="s">
        <v>2306</v>
      </c>
      <c r="CY360" s="12" t="s">
        <v>2306</v>
      </c>
      <c r="CZ360" s="12" t="s">
        <v>2306</v>
      </c>
      <c r="DA360" s="12" t="s">
        <v>2306</v>
      </c>
      <c r="DB360" s="12" t="s">
        <v>2306</v>
      </c>
      <c r="DC360" s="12" t="s">
        <v>2306</v>
      </c>
      <c r="DD360" s="12" t="s">
        <v>2306</v>
      </c>
      <c r="DE360" s="12" t="s">
        <v>2306</v>
      </c>
      <c r="DF360" s="12" t="s">
        <v>2306</v>
      </c>
      <c r="DG360" s="12" t="s">
        <v>2306</v>
      </c>
      <c r="DH360" s="12" t="s">
        <v>2306</v>
      </c>
      <c r="DI360" s="12" t="s">
        <v>2306</v>
      </c>
      <c r="DJ360" s="17" t="s">
        <v>2306</v>
      </c>
    </row>
    <row r="361" s="1" customFormat="1" ht="15.4" customHeight="1" spans="1:114">
      <c r="A361" s="10" t="s">
        <v>3411</v>
      </c>
      <c r="B361" s="11"/>
      <c r="C361" s="11"/>
      <c r="D361" s="11" t="s">
        <v>3412</v>
      </c>
      <c r="E361" s="9">
        <v>104897131</v>
      </c>
      <c r="F361" s="9">
        <v>45839180</v>
      </c>
      <c r="G361" s="9">
        <v>44239180</v>
      </c>
      <c r="H361" s="9">
        <v>1600000</v>
      </c>
      <c r="I361" s="12" t="s">
        <v>2306</v>
      </c>
      <c r="J361" s="12" t="s">
        <v>2306</v>
      </c>
      <c r="K361" s="12" t="s">
        <v>2306</v>
      </c>
      <c r="L361" s="12" t="s">
        <v>2306</v>
      </c>
      <c r="M361" s="12" t="s">
        <v>2306</v>
      </c>
      <c r="N361" s="12" t="s">
        <v>2306</v>
      </c>
      <c r="O361" s="12" t="s">
        <v>2306</v>
      </c>
      <c r="P361" s="12" t="s">
        <v>2306</v>
      </c>
      <c r="Q361" s="12" t="s">
        <v>2306</v>
      </c>
      <c r="R361" s="12" t="s">
        <v>2306</v>
      </c>
      <c r="S361" s="12" t="s">
        <v>2306</v>
      </c>
      <c r="T361" s="9">
        <v>28857951</v>
      </c>
      <c r="U361" s="9">
        <v>23357820</v>
      </c>
      <c r="V361" s="9">
        <v>500000</v>
      </c>
      <c r="W361" s="12" t="s">
        <v>2306</v>
      </c>
      <c r="X361" s="12" t="s">
        <v>2306</v>
      </c>
      <c r="Y361" s="12" t="s">
        <v>2306</v>
      </c>
      <c r="Z361" s="9">
        <v>340131</v>
      </c>
      <c r="AA361" s="12" t="s">
        <v>2306</v>
      </c>
      <c r="AB361" s="12" t="s">
        <v>2306</v>
      </c>
      <c r="AC361" s="12" t="s">
        <v>2306</v>
      </c>
      <c r="AD361" s="12" t="s">
        <v>2306</v>
      </c>
      <c r="AE361" s="12" t="s">
        <v>2306</v>
      </c>
      <c r="AF361" s="9">
        <v>3240000</v>
      </c>
      <c r="AG361" s="12" t="s">
        <v>2306</v>
      </c>
      <c r="AH361" s="12" t="s">
        <v>2306</v>
      </c>
      <c r="AI361" s="12" t="s">
        <v>2306</v>
      </c>
      <c r="AJ361" s="12" t="s">
        <v>2306</v>
      </c>
      <c r="AK361" s="12" t="s">
        <v>2306</v>
      </c>
      <c r="AL361" s="12" t="s">
        <v>2306</v>
      </c>
      <c r="AM361" s="12" t="s">
        <v>2306</v>
      </c>
      <c r="AN361" s="9">
        <v>500000</v>
      </c>
      <c r="AO361" s="12" t="s">
        <v>2306</v>
      </c>
      <c r="AP361" s="12" t="s">
        <v>2306</v>
      </c>
      <c r="AQ361" s="12" t="s">
        <v>2306</v>
      </c>
      <c r="AR361" s="12" t="s">
        <v>2306</v>
      </c>
      <c r="AS361" s="12" t="s">
        <v>2306</v>
      </c>
      <c r="AT361" s="12" t="s">
        <v>2306</v>
      </c>
      <c r="AU361" s="9">
        <v>920000</v>
      </c>
      <c r="AV361" s="9">
        <v>24530000</v>
      </c>
      <c r="AW361" s="12" t="s">
        <v>2306</v>
      </c>
      <c r="AX361" s="9">
        <v>770000</v>
      </c>
      <c r="AY361" s="12" t="s">
        <v>2306</v>
      </c>
      <c r="AZ361" s="12" t="s">
        <v>2306</v>
      </c>
      <c r="BA361" s="9">
        <v>22120000</v>
      </c>
      <c r="BB361" s="12" t="s">
        <v>2306</v>
      </c>
      <c r="BC361" s="12" t="s">
        <v>2306</v>
      </c>
      <c r="BD361" s="12" t="s">
        <v>2306</v>
      </c>
      <c r="BE361" s="12" t="s">
        <v>2306</v>
      </c>
      <c r="BF361" s="12" t="s">
        <v>2306</v>
      </c>
      <c r="BG361" s="12" t="s">
        <v>2306</v>
      </c>
      <c r="BH361" s="9">
        <v>1640000</v>
      </c>
      <c r="BI361" s="12" t="s">
        <v>2306</v>
      </c>
      <c r="BJ361" s="12" t="s">
        <v>2306</v>
      </c>
      <c r="BK361" s="12" t="s">
        <v>2306</v>
      </c>
      <c r="BL361" s="12" t="s">
        <v>2306</v>
      </c>
      <c r="BM361" s="12" t="s">
        <v>2306</v>
      </c>
      <c r="BN361" s="9">
        <v>1670000</v>
      </c>
      <c r="BO361" s="12" t="s">
        <v>2306</v>
      </c>
      <c r="BP361" s="12" t="s">
        <v>2306</v>
      </c>
      <c r="BQ361" s="12" t="s">
        <v>2306</v>
      </c>
      <c r="BR361" s="9">
        <v>1670000</v>
      </c>
      <c r="BS361" s="12" t="s">
        <v>2306</v>
      </c>
      <c r="BT361" s="12" t="s">
        <v>2306</v>
      </c>
      <c r="BU361" s="12" t="s">
        <v>2306</v>
      </c>
      <c r="BV361" s="12" t="s">
        <v>2306</v>
      </c>
      <c r="BW361" s="12" t="s">
        <v>2306</v>
      </c>
      <c r="BX361" s="12" t="s">
        <v>2306</v>
      </c>
      <c r="BY361" s="12" t="s">
        <v>2306</v>
      </c>
      <c r="BZ361" s="12" t="s">
        <v>2306</v>
      </c>
      <c r="CA361" s="9">
        <v>4000000</v>
      </c>
      <c r="CB361" s="12" t="s">
        <v>2306</v>
      </c>
      <c r="CC361" s="12" t="s">
        <v>2306</v>
      </c>
      <c r="CD361" s="12" t="s">
        <v>2306</v>
      </c>
      <c r="CE361" s="9">
        <v>4000000</v>
      </c>
      <c r="CF361" s="12" t="s">
        <v>2306</v>
      </c>
      <c r="CG361" s="12" t="s">
        <v>2306</v>
      </c>
      <c r="CH361" s="12" t="s">
        <v>2306</v>
      </c>
      <c r="CI361" s="12" t="s">
        <v>2306</v>
      </c>
      <c r="CJ361" s="12" t="s">
        <v>2306</v>
      </c>
      <c r="CK361" s="12" t="s">
        <v>2306</v>
      </c>
      <c r="CL361" s="12" t="s">
        <v>2306</v>
      </c>
      <c r="CM361" s="12" t="s">
        <v>2306</v>
      </c>
      <c r="CN361" s="12" t="s">
        <v>2306</v>
      </c>
      <c r="CO361" s="12" t="s">
        <v>2306</v>
      </c>
      <c r="CP361" s="12" t="s">
        <v>2306</v>
      </c>
      <c r="CQ361" s="12" t="s">
        <v>2306</v>
      </c>
      <c r="CR361" s="12" t="s">
        <v>2306</v>
      </c>
      <c r="CS361" s="12" t="s">
        <v>2306</v>
      </c>
      <c r="CT361" s="12" t="s">
        <v>2306</v>
      </c>
      <c r="CU361" s="12" t="s">
        <v>2306</v>
      </c>
      <c r="CV361" s="12" t="s">
        <v>2306</v>
      </c>
      <c r="CW361" s="12" t="s">
        <v>2306</v>
      </c>
      <c r="CX361" s="12" t="s">
        <v>2306</v>
      </c>
      <c r="CY361" s="12" t="s">
        <v>2306</v>
      </c>
      <c r="CZ361" s="12" t="s">
        <v>2306</v>
      </c>
      <c r="DA361" s="12" t="s">
        <v>2306</v>
      </c>
      <c r="DB361" s="12" t="s">
        <v>2306</v>
      </c>
      <c r="DC361" s="12" t="s">
        <v>2306</v>
      </c>
      <c r="DD361" s="12" t="s">
        <v>2306</v>
      </c>
      <c r="DE361" s="12" t="s">
        <v>2306</v>
      </c>
      <c r="DF361" s="12" t="s">
        <v>2306</v>
      </c>
      <c r="DG361" s="12" t="s">
        <v>2306</v>
      </c>
      <c r="DH361" s="12" t="s">
        <v>2306</v>
      </c>
      <c r="DI361" s="12" t="s">
        <v>2306</v>
      </c>
      <c r="DJ361" s="17" t="s">
        <v>2306</v>
      </c>
    </row>
    <row r="362" s="1" customFormat="1" ht="15.4" customHeight="1" spans="1:114">
      <c r="A362" s="10" t="s">
        <v>3413</v>
      </c>
      <c r="B362" s="11"/>
      <c r="C362" s="11"/>
      <c r="D362" s="11" t="s">
        <v>3414</v>
      </c>
      <c r="E362" s="9">
        <v>7770000</v>
      </c>
      <c r="F362" s="12" t="s">
        <v>2306</v>
      </c>
      <c r="G362" s="12" t="s">
        <v>2306</v>
      </c>
      <c r="H362" s="12" t="s">
        <v>2306</v>
      </c>
      <c r="I362" s="12" t="s">
        <v>2306</v>
      </c>
      <c r="J362" s="12" t="s">
        <v>2306</v>
      </c>
      <c r="K362" s="12" t="s">
        <v>2306</v>
      </c>
      <c r="L362" s="12" t="s">
        <v>2306</v>
      </c>
      <c r="M362" s="12" t="s">
        <v>2306</v>
      </c>
      <c r="N362" s="12" t="s">
        <v>2306</v>
      </c>
      <c r="O362" s="12" t="s">
        <v>2306</v>
      </c>
      <c r="P362" s="12" t="s">
        <v>2306</v>
      </c>
      <c r="Q362" s="12" t="s">
        <v>2306</v>
      </c>
      <c r="R362" s="12" t="s">
        <v>2306</v>
      </c>
      <c r="S362" s="12" t="s">
        <v>2306</v>
      </c>
      <c r="T362" s="12" t="s">
        <v>2306</v>
      </c>
      <c r="U362" s="12" t="s">
        <v>2306</v>
      </c>
      <c r="V362" s="12" t="s">
        <v>2306</v>
      </c>
      <c r="W362" s="12" t="s">
        <v>2306</v>
      </c>
      <c r="X362" s="12" t="s">
        <v>2306</v>
      </c>
      <c r="Y362" s="12" t="s">
        <v>2306</v>
      </c>
      <c r="Z362" s="12" t="s">
        <v>2306</v>
      </c>
      <c r="AA362" s="12" t="s">
        <v>2306</v>
      </c>
      <c r="AB362" s="12" t="s">
        <v>2306</v>
      </c>
      <c r="AC362" s="12" t="s">
        <v>2306</v>
      </c>
      <c r="AD362" s="12" t="s">
        <v>2306</v>
      </c>
      <c r="AE362" s="12" t="s">
        <v>2306</v>
      </c>
      <c r="AF362" s="12" t="s">
        <v>2306</v>
      </c>
      <c r="AG362" s="12" t="s">
        <v>2306</v>
      </c>
      <c r="AH362" s="12" t="s">
        <v>2306</v>
      </c>
      <c r="AI362" s="12" t="s">
        <v>2306</v>
      </c>
      <c r="AJ362" s="12" t="s">
        <v>2306</v>
      </c>
      <c r="AK362" s="12" t="s">
        <v>2306</v>
      </c>
      <c r="AL362" s="12" t="s">
        <v>2306</v>
      </c>
      <c r="AM362" s="12" t="s">
        <v>2306</v>
      </c>
      <c r="AN362" s="12" t="s">
        <v>2306</v>
      </c>
      <c r="AO362" s="12" t="s">
        <v>2306</v>
      </c>
      <c r="AP362" s="12" t="s">
        <v>2306</v>
      </c>
      <c r="AQ362" s="12" t="s">
        <v>2306</v>
      </c>
      <c r="AR362" s="12" t="s">
        <v>2306</v>
      </c>
      <c r="AS362" s="12" t="s">
        <v>2306</v>
      </c>
      <c r="AT362" s="12" t="s">
        <v>2306</v>
      </c>
      <c r="AU362" s="12" t="s">
        <v>2306</v>
      </c>
      <c r="AV362" s="9">
        <v>4770000</v>
      </c>
      <c r="AW362" s="12" t="s">
        <v>2306</v>
      </c>
      <c r="AX362" s="12" t="s">
        <v>2306</v>
      </c>
      <c r="AY362" s="12" t="s">
        <v>2306</v>
      </c>
      <c r="AZ362" s="12" t="s">
        <v>2306</v>
      </c>
      <c r="BA362" s="9">
        <v>4770000</v>
      </c>
      <c r="BB362" s="12" t="s">
        <v>2306</v>
      </c>
      <c r="BC362" s="12" t="s">
        <v>2306</v>
      </c>
      <c r="BD362" s="12" t="s">
        <v>2306</v>
      </c>
      <c r="BE362" s="12" t="s">
        <v>2306</v>
      </c>
      <c r="BF362" s="12" t="s">
        <v>2306</v>
      </c>
      <c r="BG362" s="12" t="s">
        <v>2306</v>
      </c>
      <c r="BH362" s="12" t="s">
        <v>2306</v>
      </c>
      <c r="BI362" s="12" t="s">
        <v>2306</v>
      </c>
      <c r="BJ362" s="12" t="s">
        <v>2306</v>
      </c>
      <c r="BK362" s="12" t="s">
        <v>2306</v>
      </c>
      <c r="BL362" s="12" t="s">
        <v>2306</v>
      </c>
      <c r="BM362" s="12" t="s">
        <v>2306</v>
      </c>
      <c r="BN362" s="12" t="s">
        <v>2306</v>
      </c>
      <c r="BO362" s="12" t="s">
        <v>2306</v>
      </c>
      <c r="BP362" s="12" t="s">
        <v>2306</v>
      </c>
      <c r="BQ362" s="12" t="s">
        <v>2306</v>
      </c>
      <c r="BR362" s="12" t="s">
        <v>2306</v>
      </c>
      <c r="BS362" s="12" t="s">
        <v>2306</v>
      </c>
      <c r="BT362" s="12" t="s">
        <v>2306</v>
      </c>
      <c r="BU362" s="12" t="s">
        <v>2306</v>
      </c>
      <c r="BV362" s="12" t="s">
        <v>2306</v>
      </c>
      <c r="BW362" s="12" t="s">
        <v>2306</v>
      </c>
      <c r="BX362" s="12" t="s">
        <v>2306</v>
      </c>
      <c r="BY362" s="12" t="s">
        <v>2306</v>
      </c>
      <c r="BZ362" s="12" t="s">
        <v>2306</v>
      </c>
      <c r="CA362" s="9">
        <v>3000000</v>
      </c>
      <c r="CB362" s="12" t="s">
        <v>2306</v>
      </c>
      <c r="CC362" s="12" t="s">
        <v>2306</v>
      </c>
      <c r="CD362" s="12" t="s">
        <v>2306</v>
      </c>
      <c r="CE362" s="9">
        <v>3000000</v>
      </c>
      <c r="CF362" s="12" t="s">
        <v>2306</v>
      </c>
      <c r="CG362" s="12" t="s">
        <v>2306</v>
      </c>
      <c r="CH362" s="12" t="s">
        <v>2306</v>
      </c>
      <c r="CI362" s="12" t="s">
        <v>2306</v>
      </c>
      <c r="CJ362" s="12" t="s">
        <v>2306</v>
      </c>
      <c r="CK362" s="12" t="s">
        <v>2306</v>
      </c>
      <c r="CL362" s="12" t="s">
        <v>2306</v>
      </c>
      <c r="CM362" s="12" t="s">
        <v>2306</v>
      </c>
      <c r="CN362" s="12" t="s">
        <v>2306</v>
      </c>
      <c r="CO362" s="12" t="s">
        <v>2306</v>
      </c>
      <c r="CP362" s="12" t="s">
        <v>2306</v>
      </c>
      <c r="CQ362" s="12" t="s">
        <v>2306</v>
      </c>
      <c r="CR362" s="12" t="s">
        <v>2306</v>
      </c>
      <c r="CS362" s="12" t="s">
        <v>2306</v>
      </c>
      <c r="CT362" s="12" t="s">
        <v>2306</v>
      </c>
      <c r="CU362" s="12" t="s">
        <v>2306</v>
      </c>
      <c r="CV362" s="12" t="s">
        <v>2306</v>
      </c>
      <c r="CW362" s="12" t="s">
        <v>2306</v>
      </c>
      <c r="CX362" s="12" t="s">
        <v>2306</v>
      </c>
      <c r="CY362" s="12" t="s">
        <v>2306</v>
      </c>
      <c r="CZ362" s="12" t="s">
        <v>2306</v>
      </c>
      <c r="DA362" s="12" t="s">
        <v>2306</v>
      </c>
      <c r="DB362" s="12" t="s">
        <v>2306</v>
      </c>
      <c r="DC362" s="12" t="s">
        <v>2306</v>
      </c>
      <c r="DD362" s="12" t="s">
        <v>2306</v>
      </c>
      <c r="DE362" s="12" t="s">
        <v>2306</v>
      </c>
      <c r="DF362" s="12" t="s">
        <v>2306</v>
      </c>
      <c r="DG362" s="12" t="s">
        <v>2306</v>
      </c>
      <c r="DH362" s="12" t="s">
        <v>2306</v>
      </c>
      <c r="DI362" s="12" t="s">
        <v>2306</v>
      </c>
      <c r="DJ362" s="17" t="s">
        <v>2306</v>
      </c>
    </row>
    <row r="363" s="1" customFormat="1" ht="15.4" customHeight="1" spans="1:114">
      <c r="A363" s="10" t="s">
        <v>3415</v>
      </c>
      <c r="B363" s="11"/>
      <c r="C363" s="11"/>
      <c r="D363" s="11" t="s">
        <v>3416</v>
      </c>
      <c r="E363" s="9">
        <v>95827131</v>
      </c>
      <c r="F363" s="9">
        <v>45839180</v>
      </c>
      <c r="G363" s="9">
        <v>44239180</v>
      </c>
      <c r="H363" s="9">
        <v>1600000</v>
      </c>
      <c r="I363" s="12" t="s">
        <v>2306</v>
      </c>
      <c r="J363" s="12" t="s">
        <v>2306</v>
      </c>
      <c r="K363" s="12" t="s">
        <v>2306</v>
      </c>
      <c r="L363" s="12" t="s">
        <v>2306</v>
      </c>
      <c r="M363" s="12" t="s">
        <v>2306</v>
      </c>
      <c r="N363" s="12" t="s">
        <v>2306</v>
      </c>
      <c r="O363" s="12" t="s">
        <v>2306</v>
      </c>
      <c r="P363" s="12" t="s">
        <v>2306</v>
      </c>
      <c r="Q363" s="12" t="s">
        <v>2306</v>
      </c>
      <c r="R363" s="12" t="s">
        <v>2306</v>
      </c>
      <c r="S363" s="12" t="s">
        <v>2306</v>
      </c>
      <c r="T363" s="9">
        <v>28557951</v>
      </c>
      <c r="U363" s="9">
        <v>23057820</v>
      </c>
      <c r="V363" s="9">
        <v>500000</v>
      </c>
      <c r="W363" s="12" t="s">
        <v>2306</v>
      </c>
      <c r="X363" s="12" t="s">
        <v>2306</v>
      </c>
      <c r="Y363" s="12" t="s">
        <v>2306</v>
      </c>
      <c r="Z363" s="9">
        <v>340131</v>
      </c>
      <c r="AA363" s="12" t="s">
        <v>2306</v>
      </c>
      <c r="AB363" s="12" t="s">
        <v>2306</v>
      </c>
      <c r="AC363" s="12" t="s">
        <v>2306</v>
      </c>
      <c r="AD363" s="12" t="s">
        <v>2306</v>
      </c>
      <c r="AE363" s="12" t="s">
        <v>2306</v>
      </c>
      <c r="AF363" s="9">
        <v>3240000</v>
      </c>
      <c r="AG363" s="12" t="s">
        <v>2306</v>
      </c>
      <c r="AH363" s="12" t="s">
        <v>2306</v>
      </c>
      <c r="AI363" s="12" t="s">
        <v>2306</v>
      </c>
      <c r="AJ363" s="12" t="s">
        <v>2306</v>
      </c>
      <c r="AK363" s="12" t="s">
        <v>2306</v>
      </c>
      <c r="AL363" s="12" t="s">
        <v>2306</v>
      </c>
      <c r="AM363" s="12" t="s">
        <v>2306</v>
      </c>
      <c r="AN363" s="9">
        <v>500000</v>
      </c>
      <c r="AO363" s="12" t="s">
        <v>2306</v>
      </c>
      <c r="AP363" s="12" t="s">
        <v>2306</v>
      </c>
      <c r="AQ363" s="12" t="s">
        <v>2306</v>
      </c>
      <c r="AR363" s="12" t="s">
        <v>2306</v>
      </c>
      <c r="AS363" s="12" t="s">
        <v>2306</v>
      </c>
      <c r="AT363" s="12" t="s">
        <v>2306</v>
      </c>
      <c r="AU363" s="9">
        <v>920000</v>
      </c>
      <c r="AV363" s="9">
        <v>19760000</v>
      </c>
      <c r="AW363" s="12" t="s">
        <v>2306</v>
      </c>
      <c r="AX363" s="9">
        <v>770000</v>
      </c>
      <c r="AY363" s="12" t="s">
        <v>2306</v>
      </c>
      <c r="AZ363" s="12" t="s">
        <v>2306</v>
      </c>
      <c r="BA363" s="9">
        <v>17350000</v>
      </c>
      <c r="BB363" s="12" t="s">
        <v>2306</v>
      </c>
      <c r="BC363" s="12" t="s">
        <v>2306</v>
      </c>
      <c r="BD363" s="12" t="s">
        <v>2306</v>
      </c>
      <c r="BE363" s="12" t="s">
        <v>2306</v>
      </c>
      <c r="BF363" s="12" t="s">
        <v>2306</v>
      </c>
      <c r="BG363" s="12" t="s">
        <v>2306</v>
      </c>
      <c r="BH363" s="9">
        <v>1640000</v>
      </c>
      <c r="BI363" s="12" t="s">
        <v>2306</v>
      </c>
      <c r="BJ363" s="12" t="s">
        <v>2306</v>
      </c>
      <c r="BK363" s="12" t="s">
        <v>2306</v>
      </c>
      <c r="BL363" s="12" t="s">
        <v>2306</v>
      </c>
      <c r="BM363" s="12" t="s">
        <v>2306</v>
      </c>
      <c r="BN363" s="9">
        <v>1670000</v>
      </c>
      <c r="BO363" s="12" t="s">
        <v>2306</v>
      </c>
      <c r="BP363" s="12" t="s">
        <v>2306</v>
      </c>
      <c r="BQ363" s="12" t="s">
        <v>2306</v>
      </c>
      <c r="BR363" s="9">
        <v>1670000</v>
      </c>
      <c r="BS363" s="12" t="s">
        <v>2306</v>
      </c>
      <c r="BT363" s="12" t="s">
        <v>2306</v>
      </c>
      <c r="BU363" s="12" t="s">
        <v>2306</v>
      </c>
      <c r="BV363" s="12" t="s">
        <v>2306</v>
      </c>
      <c r="BW363" s="12" t="s">
        <v>2306</v>
      </c>
      <c r="BX363" s="12" t="s">
        <v>2306</v>
      </c>
      <c r="BY363" s="12" t="s">
        <v>2306</v>
      </c>
      <c r="BZ363" s="12" t="s">
        <v>2306</v>
      </c>
      <c r="CA363" s="12" t="s">
        <v>2306</v>
      </c>
      <c r="CB363" s="12" t="s">
        <v>2306</v>
      </c>
      <c r="CC363" s="12" t="s">
        <v>2306</v>
      </c>
      <c r="CD363" s="12" t="s">
        <v>2306</v>
      </c>
      <c r="CE363" s="12" t="s">
        <v>2306</v>
      </c>
      <c r="CF363" s="12" t="s">
        <v>2306</v>
      </c>
      <c r="CG363" s="12" t="s">
        <v>2306</v>
      </c>
      <c r="CH363" s="12" t="s">
        <v>2306</v>
      </c>
      <c r="CI363" s="12" t="s">
        <v>2306</v>
      </c>
      <c r="CJ363" s="12" t="s">
        <v>2306</v>
      </c>
      <c r="CK363" s="12" t="s">
        <v>2306</v>
      </c>
      <c r="CL363" s="12" t="s">
        <v>2306</v>
      </c>
      <c r="CM363" s="12" t="s">
        <v>2306</v>
      </c>
      <c r="CN363" s="12" t="s">
        <v>2306</v>
      </c>
      <c r="CO363" s="12" t="s">
        <v>2306</v>
      </c>
      <c r="CP363" s="12" t="s">
        <v>2306</v>
      </c>
      <c r="CQ363" s="12" t="s">
        <v>2306</v>
      </c>
      <c r="CR363" s="12" t="s">
        <v>2306</v>
      </c>
      <c r="CS363" s="12" t="s">
        <v>2306</v>
      </c>
      <c r="CT363" s="12" t="s">
        <v>2306</v>
      </c>
      <c r="CU363" s="12" t="s">
        <v>2306</v>
      </c>
      <c r="CV363" s="12" t="s">
        <v>2306</v>
      </c>
      <c r="CW363" s="12" t="s">
        <v>2306</v>
      </c>
      <c r="CX363" s="12" t="s">
        <v>2306</v>
      </c>
      <c r="CY363" s="12" t="s">
        <v>2306</v>
      </c>
      <c r="CZ363" s="12" t="s">
        <v>2306</v>
      </c>
      <c r="DA363" s="12" t="s">
        <v>2306</v>
      </c>
      <c r="DB363" s="12" t="s">
        <v>2306</v>
      </c>
      <c r="DC363" s="12" t="s">
        <v>2306</v>
      </c>
      <c r="DD363" s="12" t="s">
        <v>2306</v>
      </c>
      <c r="DE363" s="12" t="s">
        <v>2306</v>
      </c>
      <c r="DF363" s="12" t="s">
        <v>2306</v>
      </c>
      <c r="DG363" s="12" t="s">
        <v>2306</v>
      </c>
      <c r="DH363" s="12" t="s">
        <v>2306</v>
      </c>
      <c r="DI363" s="12" t="s">
        <v>2306</v>
      </c>
      <c r="DJ363" s="17" t="s">
        <v>2306</v>
      </c>
    </row>
    <row r="364" s="1" customFormat="1" ht="15.4" customHeight="1" spans="1:114">
      <c r="A364" s="10" t="s">
        <v>3417</v>
      </c>
      <c r="B364" s="11"/>
      <c r="C364" s="11"/>
      <c r="D364" s="11" t="s">
        <v>3418</v>
      </c>
      <c r="E364" s="9">
        <v>1000000</v>
      </c>
      <c r="F364" s="12" t="s">
        <v>2306</v>
      </c>
      <c r="G364" s="12" t="s">
        <v>2306</v>
      </c>
      <c r="H364" s="12" t="s">
        <v>2306</v>
      </c>
      <c r="I364" s="12" t="s">
        <v>2306</v>
      </c>
      <c r="J364" s="12" t="s">
        <v>2306</v>
      </c>
      <c r="K364" s="12" t="s">
        <v>2306</v>
      </c>
      <c r="L364" s="12" t="s">
        <v>2306</v>
      </c>
      <c r="M364" s="12" t="s">
        <v>2306</v>
      </c>
      <c r="N364" s="12" t="s">
        <v>2306</v>
      </c>
      <c r="O364" s="12" t="s">
        <v>2306</v>
      </c>
      <c r="P364" s="12" t="s">
        <v>2306</v>
      </c>
      <c r="Q364" s="12" t="s">
        <v>2306</v>
      </c>
      <c r="R364" s="12" t="s">
        <v>2306</v>
      </c>
      <c r="S364" s="12" t="s">
        <v>2306</v>
      </c>
      <c r="T364" s="12" t="s">
        <v>2306</v>
      </c>
      <c r="U364" s="12" t="s">
        <v>2306</v>
      </c>
      <c r="V364" s="12" t="s">
        <v>2306</v>
      </c>
      <c r="W364" s="12" t="s">
        <v>2306</v>
      </c>
      <c r="X364" s="12" t="s">
        <v>2306</v>
      </c>
      <c r="Y364" s="12" t="s">
        <v>2306</v>
      </c>
      <c r="Z364" s="12" t="s">
        <v>2306</v>
      </c>
      <c r="AA364" s="12" t="s">
        <v>2306</v>
      </c>
      <c r="AB364" s="12" t="s">
        <v>2306</v>
      </c>
      <c r="AC364" s="12" t="s">
        <v>2306</v>
      </c>
      <c r="AD364" s="12" t="s">
        <v>2306</v>
      </c>
      <c r="AE364" s="12" t="s">
        <v>2306</v>
      </c>
      <c r="AF364" s="12" t="s">
        <v>2306</v>
      </c>
      <c r="AG364" s="12" t="s">
        <v>2306</v>
      </c>
      <c r="AH364" s="12" t="s">
        <v>2306</v>
      </c>
      <c r="AI364" s="12" t="s">
        <v>2306</v>
      </c>
      <c r="AJ364" s="12" t="s">
        <v>2306</v>
      </c>
      <c r="AK364" s="12" t="s">
        <v>2306</v>
      </c>
      <c r="AL364" s="12" t="s">
        <v>2306</v>
      </c>
      <c r="AM364" s="12" t="s">
        <v>2306</v>
      </c>
      <c r="AN364" s="12" t="s">
        <v>2306</v>
      </c>
      <c r="AO364" s="12" t="s">
        <v>2306</v>
      </c>
      <c r="AP364" s="12" t="s">
        <v>2306</v>
      </c>
      <c r="AQ364" s="12" t="s">
        <v>2306</v>
      </c>
      <c r="AR364" s="12" t="s">
        <v>2306</v>
      </c>
      <c r="AS364" s="12" t="s">
        <v>2306</v>
      </c>
      <c r="AT364" s="12" t="s">
        <v>2306</v>
      </c>
      <c r="AU364" s="12" t="s">
        <v>2306</v>
      </c>
      <c r="AV364" s="12" t="s">
        <v>2306</v>
      </c>
      <c r="AW364" s="12" t="s">
        <v>2306</v>
      </c>
      <c r="AX364" s="12" t="s">
        <v>2306</v>
      </c>
      <c r="AY364" s="12" t="s">
        <v>2306</v>
      </c>
      <c r="AZ364" s="12" t="s">
        <v>2306</v>
      </c>
      <c r="BA364" s="12" t="s">
        <v>2306</v>
      </c>
      <c r="BB364" s="12" t="s">
        <v>2306</v>
      </c>
      <c r="BC364" s="12" t="s">
        <v>2306</v>
      </c>
      <c r="BD364" s="12" t="s">
        <v>2306</v>
      </c>
      <c r="BE364" s="12" t="s">
        <v>2306</v>
      </c>
      <c r="BF364" s="12" t="s">
        <v>2306</v>
      </c>
      <c r="BG364" s="12" t="s">
        <v>2306</v>
      </c>
      <c r="BH364" s="12" t="s">
        <v>2306</v>
      </c>
      <c r="BI364" s="12" t="s">
        <v>2306</v>
      </c>
      <c r="BJ364" s="12" t="s">
        <v>2306</v>
      </c>
      <c r="BK364" s="12" t="s">
        <v>2306</v>
      </c>
      <c r="BL364" s="12" t="s">
        <v>2306</v>
      </c>
      <c r="BM364" s="12" t="s">
        <v>2306</v>
      </c>
      <c r="BN364" s="12" t="s">
        <v>2306</v>
      </c>
      <c r="BO364" s="12" t="s">
        <v>2306</v>
      </c>
      <c r="BP364" s="12" t="s">
        <v>2306</v>
      </c>
      <c r="BQ364" s="12" t="s">
        <v>2306</v>
      </c>
      <c r="BR364" s="12" t="s">
        <v>2306</v>
      </c>
      <c r="BS364" s="12" t="s">
        <v>2306</v>
      </c>
      <c r="BT364" s="12" t="s">
        <v>2306</v>
      </c>
      <c r="BU364" s="12" t="s">
        <v>2306</v>
      </c>
      <c r="BV364" s="12" t="s">
        <v>2306</v>
      </c>
      <c r="BW364" s="12" t="s">
        <v>2306</v>
      </c>
      <c r="BX364" s="12" t="s">
        <v>2306</v>
      </c>
      <c r="BY364" s="12" t="s">
        <v>2306</v>
      </c>
      <c r="BZ364" s="12" t="s">
        <v>2306</v>
      </c>
      <c r="CA364" s="9">
        <v>1000000</v>
      </c>
      <c r="CB364" s="12" t="s">
        <v>2306</v>
      </c>
      <c r="CC364" s="12" t="s">
        <v>2306</v>
      </c>
      <c r="CD364" s="12" t="s">
        <v>2306</v>
      </c>
      <c r="CE364" s="9">
        <v>1000000</v>
      </c>
      <c r="CF364" s="12" t="s">
        <v>2306</v>
      </c>
      <c r="CG364" s="12" t="s">
        <v>2306</v>
      </c>
      <c r="CH364" s="12" t="s">
        <v>2306</v>
      </c>
      <c r="CI364" s="12" t="s">
        <v>2306</v>
      </c>
      <c r="CJ364" s="12" t="s">
        <v>2306</v>
      </c>
      <c r="CK364" s="12" t="s">
        <v>2306</v>
      </c>
      <c r="CL364" s="12" t="s">
        <v>2306</v>
      </c>
      <c r="CM364" s="12" t="s">
        <v>2306</v>
      </c>
      <c r="CN364" s="12" t="s">
        <v>2306</v>
      </c>
      <c r="CO364" s="12" t="s">
        <v>2306</v>
      </c>
      <c r="CP364" s="12" t="s">
        <v>2306</v>
      </c>
      <c r="CQ364" s="12" t="s">
        <v>2306</v>
      </c>
      <c r="CR364" s="12" t="s">
        <v>2306</v>
      </c>
      <c r="CS364" s="12" t="s">
        <v>2306</v>
      </c>
      <c r="CT364" s="12" t="s">
        <v>2306</v>
      </c>
      <c r="CU364" s="12" t="s">
        <v>2306</v>
      </c>
      <c r="CV364" s="12" t="s">
        <v>2306</v>
      </c>
      <c r="CW364" s="12" t="s">
        <v>2306</v>
      </c>
      <c r="CX364" s="12" t="s">
        <v>2306</v>
      </c>
      <c r="CY364" s="12" t="s">
        <v>2306</v>
      </c>
      <c r="CZ364" s="12" t="s">
        <v>2306</v>
      </c>
      <c r="DA364" s="12" t="s">
        <v>2306</v>
      </c>
      <c r="DB364" s="12" t="s">
        <v>2306</v>
      </c>
      <c r="DC364" s="12" t="s">
        <v>2306</v>
      </c>
      <c r="DD364" s="12" t="s">
        <v>2306</v>
      </c>
      <c r="DE364" s="12" t="s">
        <v>2306</v>
      </c>
      <c r="DF364" s="12" t="s">
        <v>2306</v>
      </c>
      <c r="DG364" s="12" t="s">
        <v>2306</v>
      </c>
      <c r="DH364" s="12" t="s">
        <v>2306</v>
      </c>
      <c r="DI364" s="12" t="s">
        <v>2306</v>
      </c>
      <c r="DJ364" s="17" t="s">
        <v>2306</v>
      </c>
    </row>
    <row r="365" s="1" customFormat="1" ht="15.4" customHeight="1" spans="1:114">
      <c r="A365" s="10" t="s">
        <v>3419</v>
      </c>
      <c r="B365" s="11"/>
      <c r="C365" s="11"/>
      <c r="D365" s="11" t="s">
        <v>3420</v>
      </c>
      <c r="E365" s="9">
        <v>300000</v>
      </c>
      <c r="F365" s="12" t="s">
        <v>2306</v>
      </c>
      <c r="G365" s="12" t="s">
        <v>2306</v>
      </c>
      <c r="H365" s="12" t="s">
        <v>2306</v>
      </c>
      <c r="I365" s="12" t="s">
        <v>2306</v>
      </c>
      <c r="J365" s="12" t="s">
        <v>2306</v>
      </c>
      <c r="K365" s="12" t="s">
        <v>2306</v>
      </c>
      <c r="L365" s="12" t="s">
        <v>2306</v>
      </c>
      <c r="M365" s="12" t="s">
        <v>2306</v>
      </c>
      <c r="N365" s="12" t="s">
        <v>2306</v>
      </c>
      <c r="O365" s="12" t="s">
        <v>2306</v>
      </c>
      <c r="P365" s="12" t="s">
        <v>2306</v>
      </c>
      <c r="Q365" s="12" t="s">
        <v>2306</v>
      </c>
      <c r="R365" s="12" t="s">
        <v>2306</v>
      </c>
      <c r="S365" s="12" t="s">
        <v>2306</v>
      </c>
      <c r="T365" s="9">
        <v>300000</v>
      </c>
      <c r="U365" s="9">
        <v>300000</v>
      </c>
      <c r="V365" s="12" t="s">
        <v>2306</v>
      </c>
      <c r="W365" s="12" t="s">
        <v>2306</v>
      </c>
      <c r="X365" s="12" t="s">
        <v>2306</v>
      </c>
      <c r="Y365" s="12" t="s">
        <v>2306</v>
      </c>
      <c r="Z365" s="12" t="s">
        <v>2306</v>
      </c>
      <c r="AA365" s="12" t="s">
        <v>2306</v>
      </c>
      <c r="AB365" s="12" t="s">
        <v>2306</v>
      </c>
      <c r="AC365" s="12" t="s">
        <v>2306</v>
      </c>
      <c r="AD365" s="12" t="s">
        <v>2306</v>
      </c>
      <c r="AE365" s="12" t="s">
        <v>2306</v>
      </c>
      <c r="AF365" s="12" t="s">
        <v>2306</v>
      </c>
      <c r="AG365" s="12" t="s">
        <v>2306</v>
      </c>
      <c r="AH365" s="12" t="s">
        <v>2306</v>
      </c>
      <c r="AI365" s="12" t="s">
        <v>2306</v>
      </c>
      <c r="AJ365" s="12" t="s">
        <v>2306</v>
      </c>
      <c r="AK365" s="12" t="s">
        <v>2306</v>
      </c>
      <c r="AL365" s="12" t="s">
        <v>2306</v>
      </c>
      <c r="AM365" s="12" t="s">
        <v>2306</v>
      </c>
      <c r="AN365" s="12" t="s">
        <v>2306</v>
      </c>
      <c r="AO365" s="12" t="s">
        <v>2306</v>
      </c>
      <c r="AP365" s="12" t="s">
        <v>2306</v>
      </c>
      <c r="AQ365" s="12" t="s">
        <v>2306</v>
      </c>
      <c r="AR365" s="12" t="s">
        <v>2306</v>
      </c>
      <c r="AS365" s="12" t="s">
        <v>2306</v>
      </c>
      <c r="AT365" s="12" t="s">
        <v>2306</v>
      </c>
      <c r="AU365" s="12" t="s">
        <v>2306</v>
      </c>
      <c r="AV365" s="12" t="s">
        <v>2306</v>
      </c>
      <c r="AW365" s="12" t="s">
        <v>2306</v>
      </c>
      <c r="AX365" s="12" t="s">
        <v>2306</v>
      </c>
      <c r="AY365" s="12" t="s">
        <v>2306</v>
      </c>
      <c r="AZ365" s="12" t="s">
        <v>2306</v>
      </c>
      <c r="BA365" s="12" t="s">
        <v>2306</v>
      </c>
      <c r="BB365" s="12" t="s">
        <v>2306</v>
      </c>
      <c r="BC365" s="12" t="s">
        <v>2306</v>
      </c>
      <c r="BD365" s="12" t="s">
        <v>2306</v>
      </c>
      <c r="BE365" s="12" t="s">
        <v>2306</v>
      </c>
      <c r="BF365" s="12" t="s">
        <v>2306</v>
      </c>
      <c r="BG365" s="12" t="s">
        <v>2306</v>
      </c>
      <c r="BH365" s="12" t="s">
        <v>2306</v>
      </c>
      <c r="BI365" s="12" t="s">
        <v>2306</v>
      </c>
      <c r="BJ365" s="12" t="s">
        <v>2306</v>
      </c>
      <c r="BK365" s="12" t="s">
        <v>2306</v>
      </c>
      <c r="BL365" s="12" t="s">
        <v>2306</v>
      </c>
      <c r="BM365" s="12" t="s">
        <v>2306</v>
      </c>
      <c r="BN365" s="12" t="s">
        <v>2306</v>
      </c>
      <c r="BO365" s="12" t="s">
        <v>2306</v>
      </c>
      <c r="BP365" s="12" t="s">
        <v>2306</v>
      </c>
      <c r="BQ365" s="12" t="s">
        <v>2306</v>
      </c>
      <c r="BR365" s="12" t="s">
        <v>2306</v>
      </c>
      <c r="BS365" s="12" t="s">
        <v>2306</v>
      </c>
      <c r="BT365" s="12" t="s">
        <v>2306</v>
      </c>
      <c r="BU365" s="12" t="s">
        <v>2306</v>
      </c>
      <c r="BV365" s="12" t="s">
        <v>2306</v>
      </c>
      <c r="BW365" s="12" t="s">
        <v>2306</v>
      </c>
      <c r="BX365" s="12" t="s">
        <v>2306</v>
      </c>
      <c r="BY365" s="12" t="s">
        <v>2306</v>
      </c>
      <c r="BZ365" s="12" t="s">
        <v>2306</v>
      </c>
      <c r="CA365" s="12" t="s">
        <v>2306</v>
      </c>
      <c r="CB365" s="12" t="s">
        <v>2306</v>
      </c>
      <c r="CC365" s="12" t="s">
        <v>2306</v>
      </c>
      <c r="CD365" s="12" t="s">
        <v>2306</v>
      </c>
      <c r="CE365" s="12" t="s">
        <v>2306</v>
      </c>
      <c r="CF365" s="12" t="s">
        <v>2306</v>
      </c>
      <c r="CG365" s="12" t="s">
        <v>2306</v>
      </c>
      <c r="CH365" s="12" t="s">
        <v>2306</v>
      </c>
      <c r="CI365" s="12" t="s">
        <v>2306</v>
      </c>
      <c r="CJ365" s="12" t="s">
        <v>2306</v>
      </c>
      <c r="CK365" s="12" t="s">
        <v>2306</v>
      </c>
      <c r="CL365" s="12" t="s">
        <v>2306</v>
      </c>
      <c r="CM365" s="12" t="s">
        <v>2306</v>
      </c>
      <c r="CN365" s="12" t="s">
        <v>2306</v>
      </c>
      <c r="CO365" s="12" t="s">
        <v>2306</v>
      </c>
      <c r="CP365" s="12" t="s">
        <v>2306</v>
      </c>
      <c r="CQ365" s="12" t="s">
        <v>2306</v>
      </c>
      <c r="CR365" s="12" t="s">
        <v>2306</v>
      </c>
      <c r="CS365" s="12" t="s">
        <v>2306</v>
      </c>
      <c r="CT365" s="12" t="s">
        <v>2306</v>
      </c>
      <c r="CU365" s="12" t="s">
        <v>2306</v>
      </c>
      <c r="CV365" s="12" t="s">
        <v>2306</v>
      </c>
      <c r="CW365" s="12" t="s">
        <v>2306</v>
      </c>
      <c r="CX365" s="12" t="s">
        <v>2306</v>
      </c>
      <c r="CY365" s="12" t="s">
        <v>2306</v>
      </c>
      <c r="CZ365" s="12" t="s">
        <v>2306</v>
      </c>
      <c r="DA365" s="12" t="s">
        <v>2306</v>
      </c>
      <c r="DB365" s="12" t="s">
        <v>2306</v>
      </c>
      <c r="DC365" s="12" t="s">
        <v>2306</v>
      </c>
      <c r="DD365" s="12" t="s">
        <v>2306</v>
      </c>
      <c r="DE365" s="12" t="s">
        <v>2306</v>
      </c>
      <c r="DF365" s="12" t="s">
        <v>2306</v>
      </c>
      <c r="DG365" s="12" t="s">
        <v>2306</v>
      </c>
      <c r="DH365" s="12" t="s">
        <v>2306</v>
      </c>
      <c r="DI365" s="12" t="s">
        <v>2306</v>
      </c>
      <c r="DJ365" s="17" t="s">
        <v>2306</v>
      </c>
    </row>
    <row r="366" s="1" customFormat="1" ht="15.4" customHeight="1" spans="1:114">
      <c r="A366" s="10" t="s">
        <v>3421</v>
      </c>
      <c r="B366" s="11"/>
      <c r="C366" s="11"/>
      <c r="D366" s="11" t="s">
        <v>3422</v>
      </c>
      <c r="E366" s="9">
        <v>21466305.68</v>
      </c>
      <c r="F366" s="12" t="s">
        <v>2306</v>
      </c>
      <c r="G366" s="12" t="s">
        <v>2306</v>
      </c>
      <c r="H366" s="12" t="s">
        <v>2306</v>
      </c>
      <c r="I366" s="12" t="s">
        <v>2306</v>
      </c>
      <c r="J366" s="12" t="s">
        <v>2306</v>
      </c>
      <c r="K366" s="12" t="s">
        <v>2306</v>
      </c>
      <c r="L366" s="12" t="s">
        <v>2306</v>
      </c>
      <c r="M366" s="12" t="s">
        <v>2306</v>
      </c>
      <c r="N366" s="12" t="s">
        <v>2306</v>
      </c>
      <c r="O366" s="12" t="s">
        <v>2306</v>
      </c>
      <c r="P366" s="12" t="s">
        <v>2306</v>
      </c>
      <c r="Q366" s="12" t="s">
        <v>2306</v>
      </c>
      <c r="R366" s="12" t="s">
        <v>2306</v>
      </c>
      <c r="S366" s="12" t="s">
        <v>2306</v>
      </c>
      <c r="T366" s="12" t="s">
        <v>2306</v>
      </c>
      <c r="U366" s="12" t="s">
        <v>2306</v>
      </c>
      <c r="V366" s="12" t="s">
        <v>2306</v>
      </c>
      <c r="W366" s="12" t="s">
        <v>2306</v>
      </c>
      <c r="X366" s="12" t="s">
        <v>2306</v>
      </c>
      <c r="Y366" s="12" t="s">
        <v>2306</v>
      </c>
      <c r="Z366" s="12" t="s">
        <v>2306</v>
      </c>
      <c r="AA366" s="12" t="s">
        <v>2306</v>
      </c>
      <c r="AB366" s="12" t="s">
        <v>2306</v>
      </c>
      <c r="AC366" s="12" t="s">
        <v>2306</v>
      </c>
      <c r="AD366" s="12" t="s">
        <v>2306</v>
      </c>
      <c r="AE366" s="12" t="s">
        <v>2306</v>
      </c>
      <c r="AF366" s="12" t="s">
        <v>2306</v>
      </c>
      <c r="AG366" s="12" t="s">
        <v>2306</v>
      </c>
      <c r="AH366" s="12" t="s">
        <v>2306</v>
      </c>
      <c r="AI366" s="12" t="s">
        <v>2306</v>
      </c>
      <c r="AJ366" s="12" t="s">
        <v>2306</v>
      </c>
      <c r="AK366" s="12" t="s">
        <v>2306</v>
      </c>
      <c r="AL366" s="12" t="s">
        <v>2306</v>
      </c>
      <c r="AM366" s="12" t="s">
        <v>2306</v>
      </c>
      <c r="AN366" s="12" t="s">
        <v>2306</v>
      </c>
      <c r="AO366" s="12" t="s">
        <v>2306</v>
      </c>
      <c r="AP366" s="12" t="s">
        <v>2306</v>
      </c>
      <c r="AQ366" s="12" t="s">
        <v>2306</v>
      </c>
      <c r="AR366" s="12" t="s">
        <v>2306</v>
      </c>
      <c r="AS366" s="12" t="s">
        <v>2306</v>
      </c>
      <c r="AT366" s="12" t="s">
        <v>2306</v>
      </c>
      <c r="AU366" s="12" t="s">
        <v>2306</v>
      </c>
      <c r="AV366" s="9">
        <v>738800</v>
      </c>
      <c r="AW366" s="12" t="s">
        <v>2306</v>
      </c>
      <c r="AX366" s="12" t="s">
        <v>2306</v>
      </c>
      <c r="AY366" s="12" t="s">
        <v>2306</v>
      </c>
      <c r="AZ366" s="12" t="s">
        <v>2306</v>
      </c>
      <c r="BA366" s="9">
        <v>388800</v>
      </c>
      <c r="BB366" s="12" t="s">
        <v>2306</v>
      </c>
      <c r="BC366" s="12" t="s">
        <v>2306</v>
      </c>
      <c r="BD366" s="12" t="s">
        <v>2306</v>
      </c>
      <c r="BE366" s="12" t="s">
        <v>2306</v>
      </c>
      <c r="BF366" s="9">
        <v>350000</v>
      </c>
      <c r="BG366" s="12" t="s">
        <v>2306</v>
      </c>
      <c r="BH366" s="12" t="s">
        <v>2306</v>
      </c>
      <c r="BI366" s="12" t="s">
        <v>2306</v>
      </c>
      <c r="BJ366" s="12" t="s">
        <v>2306</v>
      </c>
      <c r="BK366" s="12" t="s">
        <v>2306</v>
      </c>
      <c r="BL366" s="12" t="s">
        <v>2306</v>
      </c>
      <c r="BM366" s="12" t="s">
        <v>2306</v>
      </c>
      <c r="BN366" s="12" t="s">
        <v>2306</v>
      </c>
      <c r="BO366" s="12" t="s">
        <v>2306</v>
      </c>
      <c r="BP366" s="12" t="s">
        <v>2306</v>
      </c>
      <c r="BQ366" s="12" t="s">
        <v>2306</v>
      </c>
      <c r="BR366" s="12" t="s">
        <v>2306</v>
      </c>
      <c r="BS366" s="12" t="s">
        <v>2306</v>
      </c>
      <c r="BT366" s="12" t="s">
        <v>2306</v>
      </c>
      <c r="BU366" s="12" t="s">
        <v>2306</v>
      </c>
      <c r="BV366" s="12" t="s">
        <v>2306</v>
      </c>
      <c r="BW366" s="12" t="s">
        <v>2306</v>
      </c>
      <c r="BX366" s="12" t="s">
        <v>2306</v>
      </c>
      <c r="BY366" s="12" t="s">
        <v>2306</v>
      </c>
      <c r="BZ366" s="12" t="s">
        <v>2306</v>
      </c>
      <c r="CA366" s="12" t="s">
        <v>2306</v>
      </c>
      <c r="CB366" s="12" t="s">
        <v>2306</v>
      </c>
      <c r="CC366" s="12" t="s">
        <v>2306</v>
      </c>
      <c r="CD366" s="12" t="s">
        <v>2306</v>
      </c>
      <c r="CE366" s="12" t="s">
        <v>2306</v>
      </c>
      <c r="CF366" s="12" t="s">
        <v>2306</v>
      </c>
      <c r="CG366" s="12" t="s">
        <v>2306</v>
      </c>
      <c r="CH366" s="12" t="s">
        <v>2306</v>
      </c>
      <c r="CI366" s="12" t="s">
        <v>2306</v>
      </c>
      <c r="CJ366" s="12" t="s">
        <v>2306</v>
      </c>
      <c r="CK366" s="12" t="s">
        <v>2306</v>
      </c>
      <c r="CL366" s="12" t="s">
        <v>2306</v>
      </c>
      <c r="CM366" s="12" t="s">
        <v>2306</v>
      </c>
      <c r="CN366" s="12" t="s">
        <v>2306</v>
      </c>
      <c r="CO366" s="12" t="s">
        <v>2306</v>
      </c>
      <c r="CP366" s="12" t="s">
        <v>2306</v>
      </c>
      <c r="CQ366" s="12" t="s">
        <v>2306</v>
      </c>
      <c r="CR366" s="12" t="s">
        <v>2306</v>
      </c>
      <c r="CS366" s="12" t="s">
        <v>2306</v>
      </c>
      <c r="CT366" s="12" t="s">
        <v>2306</v>
      </c>
      <c r="CU366" s="9">
        <v>20727505.68</v>
      </c>
      <c r="CV366" s="12" t="s">
        <v>2306</v>
      </c>
      <c r="CW366" s="12" t="s">
        <v>2306</v>
      </c>
      <c r="CX366" s="9">
        <v>20235714.7</v>
      </c>
      <c r="CY366" s="9">
        <v>491790.98</v>
      </c>
      <c r="CZ366" s="12" t="s">
        <v>2306</v>
      </c>
      <c r="DA366" s="12" t="s">
        <v>2306</v>
      </c>
      <c r="DB366" s="12" t="s">
        <v>2306</v>
      </c>
      <c r="DC366" s="12" t="s">
        <v>2306</v>
      </c>
      <c r="DD366" s="12" t="s">
        <v>2306</v>
      </c>
      <c r="DE366" s="12" t="s">
        <v>2306</v>
      </c>
      <c r="DF366" s="12" t="s">
        <v>2306</v>
      </c>
      <c r="DG366" s="12" t="s">
        <v>2306</v>
      </c>
      <c r="DH366" s="12" t="s">
        <v>2306</v>
      </c>
      <c r="DI366" s="12" t="s">
        <v>2306</v>
      </c>
      <c r="DJ366" s="17" t="s">
        <v>2306</v>
      </c>
    </row>
    <row r="367" s="1" customFormat="1" ht="15.4" customHeight="1" spans="1:114">
      <c r="A367" s="10" t="s">
        <v>3423</v>
      </c>
      <c r="B367" s="11"/>
      <c r="C367" s="11"/>
      <c r="D367" s="11" t="s">
        <v>3424</v>
      </c>
      <c r="E367" s="9">
        <v>19941412.31</v>
      </c>
      <c r="F367" s="12" t="s">
        <v>2306</v>
      </c>
      <c r="G367" s="12" t="s">
        <v>2306</v>
      </c>
      <c r="H367" s="12" t="s">
        <v>2306</v>
      </c>
      <c r="I367" s="12" t="s">
        <v>2306</v>
      </c>
      <c r="J367" s="12" t="s">
        <v>2306</v>
      </c>
      <c r="K367" s="12" t="s">
        <v>2306</v>
      </c>
      <c r="L367" s="12" t="s">
        <v>2306</v>
      </c>
      <c r="M367" s="12" t="s">
        <v>2306</v>
      </c>
      <c r="N367" s="12" t="s">
        <v>2306</v>
      </c>
      <c r="O367" s="12" t="s">
        <v>2306</v>
      </c>
      <c r="P367" s="12" t="s">
        <v>2306</v>
      </c>
      <c r="Q367" s="12" t="s">
        <v>2306</v>
      </c>
      <c r="R367" s="12" t="s">
        <v>2306</v>
      </c>
      <c r="S367" s="12" t="s">
        <v>2306</v>
      </c>
      <c r="T367" s="12" t="s">
        <v>2306</v>
      </c>
      <c r="U367" s="12" t="s">
        <v>2306</v>
      </c>
      <c r="V367" s="12" t="s">
        <v>2306</v>
      </c>
      <c r="W367" s="12" t="s">
        <v>2306</v>
      </c>
      <c r="X367" s="12" t="s">
        <v>2306</v>
      </c>
      <c r="Y367" s="12" t="s">
        <v>2306</v>
      </c>
      <c r="Z367" s="12" t="s">
        <v>2306</v>
      </c>
      <c r="AA367" s="12" t="s">
        <v>2306</v>
      </c>
      <c r="AB367" s="12" t="s">
        <v>2306</v>
      </c>
      <c r="AC367" s="12" t="s">
        <v>2306</v>
      </c>
      <c r="AD367" s="12" t="s">
        <v>2306</v>
      </c>
      <c r="AE367" s="12" t="s">
        <v>2306</v>
      </c>
      <c r="AF367" s="12" t="s">
        <v>2306</v>
      </c>
      <c r="AG367" s="12" t="s">
        <v>2306</v>
      </c>
      <c r="AH367" s="12" t="s">
        <v>2306</v>
      </c>
      <c r="AI367" s="12" t="s">
        <v>2306</v>
      </c>
      <c r="AJ367" s="12" t="s">
        <v>2306</v>
      </c>
      <c r="AK367" s="12" t="s">
        <v>2306</v>
      </c>
      <c r="AL367" s="12" t="s">
        <v>2306</v>
      </c>
      <c r="AM367" s="12" t="s">
        <v>2306</v>
      </c>
      <c r="AN367" s="12" t="s">
        <v>2306</v>
      </c>
      <c r="AO367" s="12" t="s">
        <v>2306</v>
      </c>
      <c r="AP367" s="12" t="s">
        <v>2306</v>
      </c>
      <c r="AQ367" s="12" t="s">
        <v>2306</v>
      </c>
      <c r="AR367" s="12" t="s">
        <v>2306</v>
      </c>
      <c r="AS367" s="12" t="s">
        <v>2306</v>
      </c>
      <c r="AT367" s="12" t="s">
        <v>2306</v>
      </c>
      <c r="AU367" s="12" t="s">
        <v>2306</v>
      </c>
      <c r="AV367" s="9">
        <v>738800</v>
      </c>
      <c r="AW367" s="12" t="s">
        <v>2306</v>
      </c>
      <c r="AX367" s="12" t="s">
        <v>2306</v>
      </c>
      <c r="AY367" s="12" t="s">
        <v>2306</v>
      </c>
      <c r="AZ367" s="12" t="s">
        <v>2306</v>
      </c>
      <c r="BA367" s="9">
        <v>388800</v>
      </c>
      <c r="BB367" s="12" t="s">
        <v>2306</v>
      </c>
      <c r="BC367" s="12" t="s">
        <v>2306</v>
      </c>
      <c r="BD367" s="12" t="s">
        <v>2306</v>
      </c>
      <c r="BE367" s="12" t="s">
        <v>2306</v>
      </c>
      <c r="BF367" s="9">
        <v>350000</v>
      </c>
      <c r="BG367" s="12" t="s">
        <v>2306</v>
      </c>
      <c r="BH367" s="12" t="s">
        <v>2306</v>
      </c>
      <c r="BI367" s="12" t="s">
        <v>2306</v>
      </c>
      <c r="BJ367" s="12" t="s">
        <v>2306</v>
      </c>
      <c r="BK367" s="12" t="s">
        <v>2306</v>
      </c>
      <c r="BL367" s="12" t="s">
        <v>2306</v>
      </c>
      <c r="BM367" s="12" t="s">
        <v>2306</v>
      </c>
      <c r="BN367" s="12" t="s">
        <v>2306</v>
      </c>
      <c r="BO367" s="12" t="s">
        <v>2306</v>
      </c>
      <c r="BP367" s="12" t="s">
        <v>2306</v>
      </c>
      <c r="BQ367" s="12" t="s">
        <v>2306</v>
      </c>
      <c r="BR367" s="12" t="s">
        <v>2306</v>
      </c>
      <c r="BS367" s="12" t="s">
        <v>2306</v>
      </c>
      <c r="BT367" s="12" t="s">
        <v>2306</v>
      </c>
      <c r="BU367" s="12" t="s">
        <v>2306</v>
      </c>
      <c r="BV367" s="12" t="s">
        <v>2306</v>
      </c>
      <c r="BW367" s="12" t="s">
        <v>2306</v>
      </c>
      <c r="BX367" s="12" t="s">
        <v>2306</v>
      </c>
      <c r="BY367" s="12" t="s">
        <v>2306</v>
      </c>
      <c r="BZ367" s="12" t="s">
        <v>2306</v>
      </c>
      <c r="CA367" s="12" t="s">
        <v>2306</v>
      </c>
      <c r="CB367" s="12" t="s">
        <v>2306</v>
      </c>
      <c r="CC367" s="12" t="s">
        <v>2306</v>
      </c>
      <c r="CD367" s="12" t="s">
        <v>2306</v>
      </c>
      <c r="CE367" s="12" t="s">
        <v>2306</v>
      </c>
      <c r="CF367" s="12" t="s">
        <v>2306</v>
      </c>
      <c r="CG367" s="12" t="s">
        <v>2306</v>
      </c>
      <c r="CH367" s="12" t="s">
        <v>2306</v>
      </c>
      <c r="CI367" s="12" t="s">
        <v>2306</v>
      </c>
      <c r="CJ367" s="12" t="s">
        <v>2306</v>
      </c>
      <c r="CK367" s="12" t="s">
        <v>2306</v>
      </c>
      <c r="CL367" s="12" t="s">
        <v>2306</v>
      </c>
      <c r="CM367" s="12" t="s">
        <v>2306</v>
      </c>
      <c r="CN367" s="12" t="s">
        <v>2306</v>
      </c>
      <c r="CO367" s="12" t="s">
        <v>2306</v>
      </c>
      <c r="CP367" s="12" t="s">
        <v>2306</v>
      </c>
      <c r="CQ367" s="12" t="s">
        <v>2306</v>
      </c>
      <c r="CR367" s="12" t="s">
        <v>2306</v>
      </c>
      <c r="CS367" s="12" t="s">
        <v>2306</v>
      </c>
      <c r="CT367" s="12" t="s">
        <v>2306</v>
      </c>
      <c r="CU367" s="9">
        <v>19202612.31</v>
      </c>
      <c r="CV367" s="12" t="s">
        <v>2306</v>
      </c>
      <c r="CW367" s="12" t="s">
        <v>2306</v>
      </c>
      <c r="CX367" s="9">
        <v>19202612.31</v>
      </c>
      <c r="CY367" s="12" t="s">
        <v>2306</v>
      </c>
      <c r="CZ367" s="12" t="s">
        <v>2306</v>
      </c>
      <c r="DA367" s="12" t="s">
        <v>2306</v>
      </c>
      <c r="DB367" s="12" t="s">
        <v>2306</v>
      </c>
      <c r="DC367" s="12" t="s">
        <v>2306</v>
      </c>
      <c r="DD367" s="12" t="s">
        <v>2306</v>
      </c>
      <c r="DE367" s="12" t="s">
        <v>2306</v>
      </c>
      <c r="DF367" s="12" t="s">
        <v>2306</v>
      </c>
      <c r="DG367" s="12" t="s">
        <v>2306</v>
      </c>
      <c r="DH367" s="12" t="s">
        <v>2306</v>
      </c>
      <c r="DI367" s="12" t="s">
        <v>2306</v>
      </c>
      <c r="DJ367" s="17" t="s">
        <v>2306</v>
      </c>
    </row>
    <row r="368" s="1" customFormat="1" ht="15.4" customHeight="1" spans="1:114">
      <c r="A368" s="10" t="s">
        <v>3425</v>
      </c>
      <c r="B368" s="11"/>
      <c r="C368" s="11"/>
      <c r="D368" s="11" t="s">
        <v>3426</v>
      </c>
      <c r="E368" s="9">
        <v>1284562.98</v>
      </c>
      <c r="F368" s="12" t="s">
        <v>2306</v>
      </c>
      <c r="G368" s="12" t="s">
        <v>2306</v>
      </c>
      <c r="H368" s="12" t="s">
        <v>2306</v>
      </c>
      <c r="I368" s="12" t="s">
        <v>2306</v>
      </c>
      <c r="J368" s="12" t="s">
        <v>2306</v>
      </c>
      <c r="K368" s="12" t="s">
        <v>2306</v>
      </c>
      <c r="L368" s="12" t="s">
        <v>2306</v>
      </c>
      <c r="M368" s="12" t="s">
        <v>2306</v>
      </c>
      <c r="N368" s="12" t="s">
        <v>2306</v>
      </c>
      <c r="O368" s="12" t="s">
        <v>2306</v>
      </c>
      <c r="P368" s="12" t="s">
        <v>2306</v>
      </c>
      <c r="Q368" s="12" t="s">
        <v>2306</v>
      </c>
      <c r="R368" s="12" t="s">
        <v>2306</v>
      </c>
      <c r="S368" s="12" t="s">
        <v>2306</v>
      </c>
      <c r="T368" s="12" t="s">
        <v>2306</v>
      </c>
      <c r="U368" s="12" t="s">
        <v>2306</v>
      </c>
      <c r="V368" s="12" t="s">
        <v>2306</v>
      </c>
      <c r="W368" s="12" t="s">
        <v>2306</v>
      </c>
      <c r="X368" s="12" t="s">
        <v>2306</v>
      </c>
      <c r="Y368" s="12" t="s">
        <v>2306</v>
      </c>
      <c r="Z368" s="12" t="s">
        <v>2306</v>
      </c>
      <c r="AA368" s="12" t="s">
        <v>2306</v>
      </c>
      <c r="AB368" s="12" t="s">
        <v>2306</v>
      </c>
      <c r="AC368" s="12" t="s">
        <v>2306</v>
      </c>
      <c r="AD368" s="12" t="s">
        <v>2306</v>
      </c>
      <c r="AE368" s="12" t="s">
        <v>2306</v>
      </c>
      <c r="AF368" s="12" t="s">
        <v>2306</v>
      </c>
      <c r="AG368" s="12" t="s">
        <v>2306</v>
      </c>
      <c r="AH368" s="12" t="s">
        <v>2306</v>
      </c>
      <c r="AI368" s="12" t="s">
        <v>2306</v>
      </c>
      <c r="AJ368" s="12" t="s">
        <v>2306</v>
      </c>
      <c r="AK368" s="12" t="s">
        <v>2306</v>
      </c>
      <c r="AL368" s="12" t="s">
        <v>2306</v>
      </c>
      <c r="AM368" s="12" t="s">
        <v>2306</v>
      </c>
      <c r="AN368" s="12" t="s">
        <v>2306</v>
      </c>
      <c r="AO368" s="12" t="s">
        <v>2306</v>
      </c>
      <c r="AP368" s="12" t="s">
        <v>2306</v>
      </c>
      <c r="AQ368" s="12" t="s">
        <v>2306</v>
      </c>
      <c r="AR368" s="12" t="s">
        <v>2306</v>
      </c>
      <c r="AS368" s="12" t="s">
        <v>2306</v>
      </c>
      <c r="AT368" s="12" t="s">
        <v>2306</v>
      </c>
      <c r="AU368" s="12" t="s">
        <v>2306</v>
      </c>
      <c r="AV368" s="12" t="s">
        <v>2306</v>
      </c>
      <c r="AW368" s="12" t="s">
        <v>2306</v>
      </c>
      <c r="AX368" s="12" t="s">
        <v>2306</v>
      </c>
      <c r="AY368" s="12" t="s">
        <v>2306</v>
      </c>
      <c r="AZ368" s="12" t="s">
        <v>2306</v>
      </c>
      <c r="BA368" s="12" t="s">
        <v>2306</v>
      </c>
      <c r="BB368" s="12" t="s">
        <v>2306</v>
      </c>
      <c r="BC368" s="12" t="s">
        <v>2306</v>
      </c>
      <c r="BD368" s="12" t="s">
        <v>2306</v>
      </c>
      <c r="BE368" s="12" t="s">
        <v>2306</v>
      </c>
      <c r="BF368" s="12" t="s">
        <v>2306</v>
      </c>
      <c r="BG368" s="12" t="s">
        <v>2306</v>
      </c>
      <c r="BH368" s="12" t="s">
        <v>2306</v>
      </c>
      <c r="BI368" s="12" t="s">
        <v>2306</v>
      </c>
      <c r="BJ368" s="12" t="s">
        <v>2306</v>
      </c>
      <c r="BK368" s="12" t="s">
        <v>2306</v>
      </c>
      <c r="BL368" s="12" t="s">
        <v>2306</v>
      </c>
      <c r="BM368" s="12" t="s">
        <v>2306</v>
      </c>
      <c r="BN368" s="12" t="s">
        <v>2306</v>
      </c>
      <c r="BO368" s="12" t="s">
        <v>2306</v>
      </c>
      <c r="BP368" s="12" t="s">
        <v>2306</v>
      </c>
      <c r="BQ368" s="12" t="s">
        <v>2306</v>
      </c>
      <c r="BR368" s="12" t="s">
        <v>2306</v>
      </c>
      <c r="BS368" s="12" t="s">
        <v>2306</v>
      </c>
      <c r="BT368" s="12" t="s">
        <v>2306</v>
      </c>
      <c r="BU368" s="12" t="s">
        <v>2306</v>
      </c>
      <c r="BV368" s="12" t="s">
        <v>2306</v>
      </c>
      <c r="BW368" s="12" t="s">
        <v>2306</v>
      </c>
      <c r="BX368" s="12" t="s">
        <v>2306</v>
      </c>
      <c r="BY368" s="12" t="s">
        <v>2306</v>
      </c>
      <c r="BZ368" s="12" t="s">
        <v>2306</v>
      </c>
      <c r="CA368" s="12" t="s">
        <v>2306</v>
      </c>
      <c r="CB368" s="12" t="s">
        <v>2306</v>
      </c>
      <c r="CC368" s="12" t="s">
        <v>2306</v>
      </c>
      <c r="CD368" s="12" t="s">
        <v>2306</v>
      </c>
      <c r="CE368" s="12" t="s">
        <v>2306</v>
      </c>
      <c r="CF368" s="12" t="s">
        <v>2306</v>
      </c>
      <c r="CG368" s="12" t="s">
        <v>2306</v>
      </c>
      <c r="CH368" s="12" t="s">
        <v>2306</v>
      </c>
      <c r="CI368" s="12" t="s">
        <v>2306</v>
      </c>
      <c r="CJ368" s="12" t="s">
        <v>2306</v>
      </c>
      <c r="CK368" s="12" t="s">
        <v>2306</v>
      </c>
      <c r="CL368" s="12" t="s">
        <v>2306</v>
      </c>
      <c r="CM368" s="12" t="s">
        <v>2306</v>
      </c>
      <c r="CN368" s="12" t="s">
        <v>2306</v>
      </c>
      <c r="CO368" s="12" t="s">
        <v>2306</v>
      </c>
      <c r="CP368" s="12" t="s">
        <v>2306</v>
      </c>
      <c r="CQ368" s="12" t="s">
        <v>2306</v>
      </c>
      <c r="CR368" s="12" t="s">
        <v>2306</v>
      </c>
      <c r="CS368" s="12" t="s">
        <v>2306</v>
      </c>
      <c r="CT368" s="12" t="s">
        <v>2306</v>
      </c>
      <c r="CU368" s="9">
        <v>1284562.98</v>
      </c>
      <c r="CV368" s="12" t="s">
        <v>2306</v>
      </c>
      <c r="CW368" s="12" t="s">
        <v>2306</v>
      </c>
      <c r="CX368" s="9">
        <v>792772</v>
      </c>
      <c r="CY368" s="9">
        <v>491790.98</v>
      </c>
      <c r="CZ368" s="12" t="s">
        <v>2306</v>
      </c>
      <c r="DA368" s="12" t="s">
        <v>2306</v>
      </c>
      <c r="DB368" s="12" t="s">
        <v>2306</v>
      </c>
      <c r="DC368" s="12" t="s">
        <v>2306</v>
      </c>
      <c r="DD368" s="12" t="s">
        <v>2306</v>
      </c>
      <c r="DE368" s="12" t="s">
        <v>2306</v>
      </c>
      <c r="DF368" s="12" t="s">
        <v>2306</v>
      </c>
      <c r="DG368" s="12" t="s">
        <v>2306</v>
      </c>
      <c r="DH368" s="12" t="s">
        <v>2306</v>
      </c>
      <c r="DI368" s="12" t="s">
        <v>2306</v>
      </c>
      <c r="DJ368" s="17" t="s">
        <v>2306</v>
      </c>
    </row>
    <row r="369" s="1" customFormat="1" ht="15.4" customHeight="1" spans="1:114">
      <c r="A369" s="10" t="s">
        <v>3427</v>
      </c>
      <c r="B369" s="11"/>
      <c r="C369" s="11"/>
      <c r="D369" s="11" t="s">
        <v>3428</v>
      </c>
      <c r="E369" s="9">
        <v>240330.39</v>
      </c>
      <c r="F369" s="12" t="s">
        <v>2306</v>
      </c>
      <c r="G369" s="12" t="s">
        <v>2306</v>
      </c>
      <c r="H369" s="12" t="s">
        <v>2306</v>
      </c>
      <c r="I369" s="12" t="s">
        <v>2306</v>
      </c>
      <c r="J369" s="12" t="s">
        <v>2306</v>
      </c>
      <c r="K369" s="12" t="s">
        <v>2306</v>
      </c>
      <c r="L369" s="12" t="s">
        <v>2306</v>
      </c>
      <c r="M369" s="12" t="s">
        <v>2306</v>
      </c>
      <c r="N369" s="12" t="s">
        <v>2306</v>
      </c>
      <c r="O369" s="12" t="s">
        <v>2306</v>
      </c>
      <c r="P369" s="12" t="s">
        <v>2306</v>
      </c>
      <c r="Q369" s="12" t="s">
        <v>2306</v>
      </c>
      <c r="R369" s="12" t="s">
        <v>2306</v>
      </c>
      <c r="S369" s="12" t="s">
        <v>2306</v>
      </c>
      <c r="T369" s="12" t="s">
        <v>2306</v>
      </c>
      <c r="U369" s="12" t="s">
        <v>2306</v>
      </c>
      <c r="V369" s="12" t="s">
        <v>2306</v>
      </c>
      <c r="W369" s="12" t="s">
        <v>2306</v>
      </c>
      <c r="X369" s="12" t="s">
        <v>2306</v>
      </c>
      <c r="Y369" s="12" t="s">
        <v>2306</v>
      </c>
      <c r="Z369" s="12" t="s">
        <v>2306</v>
      </c>
      <c r="AA369" s="12" t="s">
        <v>2306</v>
      </c>
      <c r="AB369" s="12" t="s">
        <v>2306</v>
      </c>
      <c r="AC369" s="12" t="s">
        <v>2306</v>
      </c>
      <c r="AD369" s="12" t="s">
        <v>2306</v>
      </c>
      <c r="AE369" s="12" t="s">
        <v>2306</v>
      </c>
      <c r="AF369" s="12" t="s">
        <v>2306</v>
      </c>
      <c r="AG369" s="12" t="s">
        <v>2306</v>
      </c>
      <c r="AH369" s="12" t="s">
        <v>2306</v>
      </c>
      <c r="AI369" s="12" t="s">
        <v>2306</v>
      </c>
      <c r="AJ369" s="12" t="s">
        <v>2306</v>
      </c>
      <c r="AK369" s="12" t="s">
        <v>2306</v>
      </c>
      <c r="AL369" s="12" t="s">
        <v>2306</v>
      </c>
      <c r="AM369" s="12" t="s">
        <v>2306</v>
      </c>
      <c r="AN369" s="12" t="s">
        <v>2306</v>
      </c>
      <c r="AO369" s="12" t="s">
        <v>2306</v>
      </c>
      <c r="AP369" s="12" t="s">
        <v>2306</v>
      </c>
      <c r="AQ369" s="12" t="s">
        <v>2306</v>
      </c>
      <c r="AR369" s="12" t="s">
        <v>2306</v>
      </c>
      <c r="AS369" s="12" t="s">
        <v>2306</v>
      </c>
      <c r="AT369" s="12" t="s">
        <v>2306</v>
      </c>
      <c r="AU369" s="12" t="s">
        <v>2306</v>
      </c>
      <c r="AV369" s="12" t="s">
        <v>2306</v>
      </c>
      <c r="AW369" s="12" t="s">
        <v>2306</v>
      </c>
      <c r="AX369" s="12" t="s">
        <v>2306</v>
      </c>
      <c r="AY369" s="12" t="s">
        <v>2306</v>
      </c>
      <c r="AZ369" s="12" t="s">
        <v>2306</v>
      </c>
      <c r="BA369" s="12" t="s">
        <v>2306</v>
      </c>
      <c r="BB369" s="12" t="s">
        <v>2306</v>
      </c>
      <c r="BC369" s="12" t="s">
        <v>2306</v>
      </c>
      <c r="BD369" s="12" t="s">
        <v>2306</v>
      </c>
      <c r="BE369" s="12" t="s">
        <v>2306</v>
      </c>
      <c r="BF369" s="12" t="s">
        <v>2306</v>
      </c>
      <c r="BG369" s="12" t="s">
        <v>2306</v>
      </c>
      <c r="BH369" s="12" t="s">
        <v>2306</v>
      </c>
      <c r="BI369" s="12" t="s">
        <v>2306</v>
      </c>
      <c r="BJ369" s="12" t="s">
        <v>2306</v>
      </c>
      <c r="BK369" s="12" t="s">
        <v>2306</v>
      </c>
      <c r="BL369" s="12" t="s">
        <v>2306</v>
      </c>
      <c r="BM369" s="12" t="s">
        <v>2306</v>
      </c>
      <c r="BN369" s="12" t="s">
        <v>2306</v>
      </c>
      <c r="BO369" s="12" t="s">
        <v>2306</v>
      </c>
      <c r="BP369" s="12" t="s">
        <v>2306</v>
      </c>
      <c r="BQ369" s="12" t="s">
        <v>2306</v>
      </c>
      <c r="BR369" s="12" t="s">
        <v>2306</v>
      </c>
      <c r="BS369" s="12" t="s">
        <v>2306</v>
      </c>
      <c r="BT369" s="12" t="s">
        <v>2306</v>
      </c>
      <c r="BU369" s="12" t="s">
        <v>2306</v>
      </c>
      <c r="BV369" s="12" t="s">
        <v>2306</v>
      </c>
      <c r="BW369" s="12" t="s">
        <v>2306</v>
      </c>
      <c r="BX369" s="12" t="s">
        <v>2306</v>
      </c>
      <c r="BY369" s="12" t="s">
        <v>2306</v>
      </c>
      <c r="BZ369" s="12" t="s">
        <v>2306</v>
      </c>
      <c r="CA369" s="12" t="s">
        <v>2306</v>
      </c>
      <c r="CB369" s="12" t="s">
        <v>2306</v>
      </c>
      <c r="CC369" s="12" t="s">
        <v>2306</v>
      </c>
      <c r="CD369" s="12" t="s">
        <v>2306</v>
      </c>
      <c r="CE369" s="12" t="s">
        <v>2306</v>
      </c>
      <c r="CF369" s="12" t="s">
        <v>2306</v>
      </c>
      <c r="CG369" s="12" t="s">
        <v>2306</v>
      </c>
      <c r="CH369" s="12" t="s">
        <v>2306</v>
      </c>
      <c r="CI369" s="12" t="s">
        <v>2306</v>
      </c>
      <c r="CJ369" s="12" t="s">
        <v>2306</v>
      </c>
      <c r="CK369" s="12" t="s">
        <v>2306</v>
      </c>
      <c r="CL369" s="12" t="s">
        <v>2306</v>
      </c>
      <c r="CM369" s="12" t="s">
        <v>2306</v>
      </c>
      <c r="CN369" s="12" t="s">
        <v>2306</v>
      </c>
      <c r="CO369" s="12" t="s">
        <v>2306</v>
      </c>
      <c r="CP369" s="12" t="s">
        <v>2306</v>
      </c>
      <c r="CQ369" s="12" t="s">
        <v>2306</v>
      </c>
      <c r="CR369" s="12" t="s">
        <v>2306</v>
      </c>
      <c r="CS369" s="12" t="s">
        <v>2306</v>
      </c>
      <c r="CT369" s="12" t="s">
        <v>2306</v>
      </c>
      <c r="CU369" s="9">
        <v>240330.39</v>
      </c>
      <c r="CV369" s="12" t="s">
        <v>2306</v>
      </c>
      <c r="CW369" s="12" t="s">
        <v>2306</v>
      </c>
      <c r="CX369" s="9">
        <v>240330.39</v>
      </c>
      <c r="CY369" s="12" t="s">
        <v>2306</v>
      </c>
      <c r="CZ369" s="12" t="s">
        <v>2306</v>
      </c>
      <c r="DA369" s="12" t="s">
        <v>2306</v>
      </c>
      <c r="DB369" s="12" t="s">
        <v>2306</v>
      </c>
      <c r="DC369" s="12" t="s">
        <v>2306</v>
      </c>
      <c r="DD369" s="12" t="s">
        <v>2306</v>
      </c>
      <c r="DE369" s="12" t="s">
        <v>2306</v>
      </c>
      <c r="DF369" s="12" t="s">
        <v>2306</v>
      </c>
      <c r="DG369" s="12" t="s">
        <v>2306</v>
      </c>
      <c r="DH369" s="12" t="s">
        <v>2306</v>
      </c>
      <c r="DI369" s="12" t="s">
        <v>2306</v>
      </c>
      <c r="DJ369" s="17" t="s">
        <v>2306</v>
      </c>
    </row>
    <row r="370" s="1" customFormat="1" ht="15.4" customHeight="1" spans="1:114">
      <c r="A370" s="10" t="s">
        <v>3429</v>
      </c>
      <c r="B370" s="11"/>
      <c r="C370" s="11"/>
      <c r="D370" s="11" t="s">
        <v>3430</v>
      </c>
      <c r="E370" s="9">
        <v>16440000</v>
      </c>
      <c r="F370" s="12" t="s">
        <v>2306</v>
      </c>
      <c r="G370" s="12" t="s">
        <v>2306</v>
      </c>
      <c r="H370" s="12" t="s">
        <v>2306</v>
      </c>
      <c r="I370" s="12" t="s">
        <v>2306</v>
      </c>
      <c r="J370" s="12" t="s">
        <v>2306</v>
      </c>
      <c r="K370" s="12" t="s">
        <v>2306</v>
      </c>
      <c r="L370" s="12" t="s">
        <v>2306</v>
      </c>
      <c r="M370" s="12" t="s">
        <v>2306</v>
      </c>
      <c r="N370" s="12" t="s">
        <v>2306</v>
      </c>
      <c r="O370" s="12" t="s">
        <v>2306</v>
      </c>
      <c r="P370" s="12" t="s">
        <v>2306</v>
      </c>
      <c r="Q370" s="12" t="s">
        <v>2306</v>
      </c>
      <c r="R370" s="12" t="s">
        <v>2306</v>
      </c>
      <c r="S370" s="12" t="s">
        <v>2306</v>
      </c>
      <c r="T370" s="9">
        <v>6280000</v>
      </c>
      <c r="U370" s="9">
        <v>1500000</v>
      </c>
      <c r="V370" s="9">
        <v>1000000</v>
      </c>
      <c r="W370" s="12" t="s">
        <v>2306</v>
      </c>
      <c r="X370" s="12" t="s">
        <v>2306</v>
      </c>
      <c r="Y370" s="12" t="s">
        <v>2306</v>
      </c>
      <c r="Z370" s="9">
        <v>200000</v>
      </c>
      <c r="AA370" s="12" t="s">
        <v>2306</v>
      </c>
      <c r="AB370" s="12" t="s">
        <v>2306</v>
      </c>
      <c r="AC370" s="12" t="s">
        <v>2306</v>
      </c>
      <c r="AD370" s="12" t="s">
        <v>2306</v>
      </c>
      <c r="AE370" s="12" t="s">
        <v>2306</v>
      </c>
      <c r="AF370" s="9">
        <v>600000</v>
      </c>
      <c r="AG370" s="12" t="s">
        <v>2306</v>
      </c>
      <c r="AH370" s="12" t="s">
        <v>2306</v>
      </c>
      <c r="AI370" s="12" t="s">
        <v>2306</v>
      </c>
      <c r="AJ370" s="9">
        <v>200000</v>
      </c>
      <c r="AK370" s="12" t="s">
        <v>2306</v>
      </c>
      <c r="AL370" s="12" t="s">
        <v>2306</v>
      </c>
      <c r="AM370" s="12" t="s">
        <v>2306</v>
      </c>
      <c r="AN370" s="9">
        <v>500000</v>
      </c>
      <c r="AO370" s="9">
        <v>1180000</v>
      </c>
      <c r="AP370" s="12" t="s">
        <v>2306</v>
      </c>
      <c r="AQ370" s="12" t="s">
        <v>2306</v>
      </c>
      <c r="AR370" s="12" t="s">
        <v>2306</v>
      </c>
      <c r="AS370" s="12" t="s">
        <v>2306</v>
      </c>
      <c r="AT370" s="12" t="s">
        <v>2306</v>
      </c>
      <c r="AU370" s="9">
        <v>1100000</v>
      </c>
      <c r="AV370" s="9">
        <v>4860000</v>
      </c>
      <c r="AW370" s="12" t="s">
        <v>2306</v>
      </c>
      <c r="AX370" s="12" t="s">
        <v>2306</v>
      </c>
      <c r="AY370" s="12" t="s">
        <v>2306</v>
      </c>
      <c r="AZ370" s="12" t="s">
        <v>2306</v>
      </c>
      <c r="BA370" s="9">
        <v>1800000</v>
      </c>
      <c r="BB370" s="12" t="s">
        <v>2306</v>
      </c>
      <c r="BC370" s="12" t="s">
        <v>2306</v>
      </c>
      <c r="BD370" s="12" t="s">
        <v>2306</v>
      </c>
      <c r="BE370" s="12" t="s">
        <v>2306</v>
      </c>
      <c r="BF370" s="9">
        <v>1910000</v>
      </c>
      <c r="BG370" s="12" t="s">
        <v>2306</v>
      </c>
      <c r="BH370" s="9">
        <v>1150000</v>
      </c>
      <c r="BI370" s="12" t="s">
        <v>2306</v>
      </c>
      <c r="BJ370" s="12" t="s">
        <v>2306</v>
      </c>
      <c r="BK370" s="12" t="s">
        <v>2306</v>
      </c>
      <c r="BL370" s="12" t="s">
        <v>2306</v>
      </c>
      <c r="BM370" s="12" t="s">
        <v>2306</v>
      </c>
      <c r="BN370" s="9">
        <v>200000</v>
      </c>
      <c r="BO370" s="12" t="s">
        <v>2306</v>
      </c>
      <c r="BP370" s="12" t="s">
        <v>2306</v>
      </c>
      <c r="BQ370" s="12" t="s">
        <v>2306</v>
      </c>
      <c r="BR370" s="9">
        <v>200000</v>
      </c>
      <c r="BS370" s="12" t="s">
        <v>2306</v>
      </c>
      <c r="BT370" s="12" t="s">
        <v>2306</v>
      </c>
      <c r="BU370" s="12" t="s">
        <v>2306</v>
      </c>
      <c r="BV370" s="12" t="s">
        <v>2306</v>
      </c>
      <c r="BW370" s="12" t="s">
        <v>2306</v>
      </c>
      <c r="BX370" s="12" t="s">
        <v>2306</v>
      </c>
      <c r="BY370" s="12" t="s">
        <v>2306</v>
      </c>
      <c r="BZ370" s="12" t="s">
        <v>2306</v>
      </c>
      <c r="CA370" s="12" t="s">
        <v>2306</v>
      </c>
      <c r="CB370" s="12" t="s">
        <v>2306</v>
      </c>
      <c r="CC370" s="12" t="s">
        <v>2306</v>
      </c>
      <c r="CD370" s="12" t="s">
        <v>2306</v>
      </c>
      <c r="CE370" s="12" t="s">
        <v>2306</v>
      </c>
      <c r="CF370" s="12" t="s">
        <v>2306</v>
      </c>
      <c r="CG370" s="12" t="s">
        <v>2306</v>
      </c>
      <c r="CH370" s="12" t="s">
        <v>2306</v>
      </c>
      <c r="CI370" s="12" t="s">
        <v>2306</v>
      </c>
      <c r="CJ370" s="12" t="s">
        <v>2306</v>
      </c>
      <c r="CK370" s="12" t="s">
        <v>2306</v>
      </c>
      <c r="CL370" s="12" t="s">
        <v>2306</v>
      </c>
      <c r="CM370" s="12" t="s">
        <v>2306</v>
      </c>
      <c r="CN370" s="12" t="s">
        <v>2306</v>
      </c>
      <c r="CO370" s="12" t="s">
        <v>2306</v>
      </c>
      <c r="CP370" s="12" t="s">
        <v>2306</v>
      </c>
      <c r="CQ370" s="12" t="s">
        <v>2306</v>
      </c>
      <c r="CR370" s="12" t="s">
        <v>2306</v>
      </c>
      <c r="CS370" s="12" t="s">
        <v>2306</v>
      </c>
      <c r="CT370" s="12" t="s">
        <v>2306</v>
      </c>
      <c r="CU370" s="9">
        <v>5100000</v>
      </c>
      <c r="CV370" s="12" t="s">
        <v>2306</v>
      </c>
      <c r="CW370" s="12" t="s">
        <v>2306</v>
      </c>
      <c r="CX370" s="9">
        <v>5100000</v>
      </c>
      <c r="CY370" s="12" t="s">
        <v>2306</v>
      </c>
      <c r="CZ370" s="12" t="s">
        <v>2306</v>
      </c>
      <c r="DA370" s="12" t="s">
        <v>2306</v>
      </c>
      <c r="DB370" s="12" t="s">
        <v>2306</v>
      </c>
      <c r="DC370" s="12" t="s">
        <v>2306</v>
      </c>
      <c r="DD370" s="12" t="s">
        <v>2306</v>
      </c>
      <c r="DE370" s="12" t="s">
        <v>2306</v>
      </c>
      <c r="DF370" s="12" t="s">
        <v>2306</v>
      </c>
      <c r="DG370" s="12" t="s">
        <v>2306</v>
      </c>
      <c r="DH370" s="12" t="s">
        <v>2306</v>
      </c>
      <c r="DI370" s="12" t="s">
        <v>2306</v>
      </c>
      <c r="DJ370" s="17" t="s">
        <v>2306</v>
      </c>
    </row>
    <row r="371" s="1" customFormat="1" ht="15.4" customHeight="1" spans="1:114">
      <c r="A371" s="10" t="s">
        <v>3431</v>
      </c>
      <c r="B371" s="11"/>
      <c r="C371" s="11"/>
      <c r="D371" s="11" t="s">
        <v>3432</v>
      </c>
      <c r="E371" s="9">
        <v>16440000</v>
      </c>
      <c r="F371" s="12" t="s">
        <v>2306</v>
      </c>
      <c r="G371" s="12" t="s">
        <v>2306</v>
      </c>
      <c r="H371" s="12" t="s">
        <v>2306</v>
      </c>
      <c r="I371" s="12" t="s">
        <v>2306</v>
      </c>
      <c r="J371" s="12" t="s">
        <v>2306</v>
      </c>
      <c r="K371" s="12" t="s">
        <v>2306</v>
      </c>
      <c r="L371" s="12" t="s">
        <v>2306</v>
      </c>
      <c r="M371" s="12" t="s">
        <v>2306</v>
      </c>
      <c r="N371" s="12" t="s">
        <v>2306</v>
      </c>
      <c r="O371" s="12" t="s">
        <v>2306</v>
      </c>
      <c r="P371" s="12" t="s">
        <v>2306</v>
      </c>
      <c r="Q371" s="12" t="s">
        <v>2306</v>
      </c>
      <c r="R371" s="12" t="s">
        <v>2306</v>
      </c>
      <c r="S371" s="12" t="s">
        <v>2306</v>
      </c>
      <c r="T371" s="9">
        <v>6280000</v>
      </c>
      <c r="U371" s="9">
        <v>1500000</v>
      </c>
      <c r="V371" s="9">
        <v>1000000</v>
      </c>
      <c r="W371" s="12" t="s">
        <v>2306</v>
      </c>
      <c r="X371" s="12" t="s">
        <v>2306</v>
      </c>
      <c r="Y371" s="12" t="s">
        <v>2306</v>
      </c>
      <c r="Z371" s="9">
        <v>200000</v>
      </c>
      <c r="AA371" s="12" t="s">
        <v>2306</v>
      </c>
      <c r="AB371" s="12" t="s">
        <v>2306</v>
      </c>
      <c r="AC371" s="12" t="s">
        <v>2306</v>
      </c>
      <c r="AD371" s="12" t="s">
        <v>2306</v>
      </c>
      <c r="AE371" s="12" t="s">
        <v>2306</v>
      </c>
      <c r="AF371" s="9">
        <v>600000</v>
      </c>
      <c r="AG371" s="12" t="s">
        <v>2306</v>
      </c>
      <c r="AH371" s="12" t="s">
        <v>2306</v>
      </c>
      <c r="AI371" s="12" t="s">
        <v>2306</v>
      </c>
      <c r="AJ371" s="9">
        <v>200000</v>
      </c>
      <c r="AK371" s="12" t="s">
        <v>2306</v>
      </c>
      <c r="AL371" s="12" t="s">
        <v>2306</v>
      </c>
      <c r="AM371" s="12" t="s">
        <v>2306</v>
      </c>
      <c r="AN371" s="9">
        <v>500000</v>
      </c>
      <c r="AO371" s="9">
        <v>1180000</v>
      </c>
      <c r="AP371" s="12" t="s">
        <v>2306</v>
      </c>
      <c r="AQ371" s="12" t="s">
        <v>2306</v>
      </c>
      <c r="AR371" s="12" t="s">
        <v>2306</v>
      </c>
      <c r="AS371" s="12" t="s">
        <v>2306</v>
      </c>
      <c r="AT371" s="12" t="s">
        <v>2306</v>
      </c>
      <c r="AU371" s="9">
        <v>1100000</v>
      </c>
      <c r="AV371" s="9">
        <v>4860000</v>
      </c>
      <c r="AW371" s="12" t="s">
        <v>2306</v>
      </c>
      <c r="AX371" s="12" t="s">
        <v>2306</v>
      </c>
      <c r="AY371" s="12" t="s">
        <v>2306</v>
      </c>
      <c r="AZ371" s="12" t="s">
        <v>2306</v>
      </c>
      <c r="BA371" s="9">
        <v>1800000</v>
      </c>
      <c r="BB371" s="12" t="s">
        <v>2306</v>
      </c>
      <c r="BC371" s="12" t="s">
        <v>2306</v>
      </c>
      <c r="BD371" s="12" t="s">
        <v>2306</v>
      </c>
      <c r="BE371" s="12" t="s">
        <v>2306</v>
      </c>
      <c r="BF371" s="9">
        <v>1910000</v>
      </c>
      <c r="BG371" s="12" t="s">
        <v>2306</v>
      </c>
      <c r="BH371" s="9">
        <v>1150000</v>
      </c>
      <c r="BI371" s="12" t="s">
        <v>2306</v>
      </c>
      <c r="BJ371" s="12" t="s">
        <v>2306</v>
      </c>
      <c r="BK371" s="12" t="s">
        <v>2306</v>
      </c>
      <c r="BL371" s="12" t="s">
        <v>2306</v>
      </c>
      <c r="BM371" s="12" t="s">
        <v>2306</v>
      </c>
      <c r="BN371" s="9">
        <v>200000</v>
      </c>
      <c r="BO371" s="12" t="s">
        <v>2306</v>
      </c>
      <c r="BP371" s="12" t="s">
        <v>2306</v>
      </c>
      <c r="BQ371" s="12" t="s">
        <v>2306</v>
      </c>
      <c r="BR371" s="9">
        <v>200000</v>
      </c>
      <c r="BS371" s="12" t="s">
        <v>2306</v>
      </c>
      <c r="BT371" s="12" t="s">
        <v>2306</v>
      </c>
      <c r="BU371" s="12" t="s">
        <v>2306</v>
      </c>
      <c r="BV371" s="12" t="s">
        <v>2306</v>
      </c>
      <c r="BW371" s="12" t="s">
        <v>2306</v>
      </c>
      <c r="BX371" s="12" t="s">
        <v>2306</v>
      </c>
      <c r="BY371" s="12" t="s">
        <v>2306</v>
      </c>
      <c r="BZ371" s="12" t="s">
        <v>2306</v>
      </c>
      <c r="CA371" s="12" t="s">
        <v>2306</v>
      </c>
      <c r="CB371" s="12" t="s">
        <v>2306</v>
      </c>
      <c r="CC371" s="12" t="s">
        <v>2306</v>
      </c>
      <c r="CD371" s="12" t="s">
        <v>2306</v>
      </c>
      <c r="CE371" s="12" t="s">
        <v>2306</v>
      </c>
      <c r="CF371" s="12" t="s">
        <v>2306</v>
      </c>
      <c r="CG371" s="12" t="s">
        <v>2306</v>
      </c>
      <c r="CH371" s="12" t="s">
        <v>2306</v>
      </c>
      <c r="CI371" s="12" t="s">
        <v>2306</v>
      </c>
      <c r="CJ371" s="12" t="s">
        <v>2306</v>
      </c>
      <c r="CK371" s="12" t="s">
        <v>2306</v>
      </c>
      <c r="CL371" s="12" t="s">
        <v>2306</v>
      </c>
      <c r="CM371" s="12" t="s">
        <v>2306</v>
      </c>
      <c r="CN371" s="12" t="s">
        <v>2306</v>
      </c>
      <c r="CO371" s="12" t="s">
        <v>2306</v>
      </c>
      <c r="CP371" s="12" t="s">
        <v>2306</v>
      </c>
      <c r="CQ371" s="12" t="s">
        <v>2306</v>
      </c>
      <c r="CR371" s="12" t="s">
        <v>2306</v>
      </c>
      <c r="CS371" s="12" t="s">
        <v>2306</v>
      </c>
      <c r="CT371" s="12" t="s">
        <v>2306</v>
      </c>
      <c r="CU371" s="9">
        <v>5100000</v>
      </c>
      <c r="CV371" s="12" t="s">
        <v>2306</v>
      </c>
      <c r="CW371" s="12" t="s">
        <v>2306</v>
      </c>
      <c r="CX371" s="9">
        <v>5100000</v>
      </c>
      <c r="CY371" s="12" t="s">
        <v>2306</v>
      </c>
      <c r="CZ371" s="12" t="s">
        <v>2306</v>
      </c>
      <c r="DA371" s="12" t="s">
        <v>2306</v>
      </c>
      <c r="DB371" s="12" t="s">
        <v>2306</v>
      </c>
      <c r="DC371" s="12" t="s">
        <v>2306</v>
      </c>
      <c r="DD371" s="12" t="s">
        <v>2306</v>
      </c>
      <c r="DE371" s="12" t="s">
        <v>2306</v>
      </c>
      <c r="DF371" s="12" t="s">
        <v>2306</v>
      </c>
      <c r="DG371" s="12" t="s">
        <v>2306</v>
      </c>
      <c r="DH371" s="12" t="s">
        <v>2306</v>
      </c>
      <c r="DI371" s="12" t="s">
        <v>2306</v>
      </c>
      <c r="DJ371" s="17" t="s">
        <v>2306</v>
      </c>
    </row>
    <row r="372" s="1" customFormat="1" ht="15.4" customHeight="1" spans="1:114">
      <c r="A372" s="10" t="s">
        <v>3433</v>
      </c>
      <c r="B372" s="11"/>
      <c r="C372" s="11"/>
      <c r="D372" s="11" t="s">
        <v>1401</v>
      </c>
      <c r="E372" s="9">
        <v>459634424.34</v>
      </c>
      <c r="F372" s="9">
        <v>45522474.61</v>
      </c>
      <c r="G372" s="9">
        <v>30873981.45</v>
      </c>
      <c r="H372" s="9">
        <v>336238</v>
      </c>
      <c r="I372" s="9">
        <v>109454.76</v>
      </c>
      <c r="J372" s="9">
        <v>4821</v>
      </c>
      <c r="K372" s="9">
        <v>644348</v>
      </c>
      <c r="L372" s="9">
        <v>4893268.56</v>
      </c>
      <c r="M372" s="9">
        <v>1654055.56</v>
      </c>
      <c r="N372" s="9">
        <v>2573309.68</v>
      </c>
      <c r="O372" s="12" t="s">
        <v>2306</v>
      </c>
      <c r="P372" s="9">
        <v>355963.52</v>
      </c>
      <c r="Q372" s="9">
        <v>3483034.08</v>
      </c>
      <c r="R372" s="12" t="s">
        <v>2306</v>
      </c>
      <c r="S372" s="9">
        <v>594000</v>
      </c>
      <c r="T372" s="9">
        <v>5174753.46</v>
      </c>
      <c r="U372" s="9">
        <v>2761818.12</v>
      </c>
      <c r="V372" s="9">
        <v>20628</v>
      </c>
      <c r="W372" s="9">
        <v>29992</v>
      </c>
      <c r="X372" s="9">
        <v>7700</v>
      </c>
      <c r="Y372" s="9">
        <v>734.4</v>
      </c>
      <c r="Z372" s="9">
        <v>134175.49</v>
      </c>
      <c r="AA372" s="9">
        <v>134029</v>
      </c>
      <c r="AB372" s="9">
        <v>14245</v>
      </c>
      <c r="AC372" s="12" t="s">
        <v>2306</v>
      </c>
      <c r="AD372" s="9">
        <v>170761.59</v>
      </c>
      <c r="AE372" s="12" t="s">
        <v>2306</v>
      </c>
      <c r="AF372" s="9">
        <v>200483.03</v>
      </c>
      <c r="AG372" s="9">
        <v>9750</v>
      </c>
      <c r="AH372" s="12" t="s">
        <v>2306</v>
      </c>
      <c r="AI372" s="9">
        <v>4000</v>
      </c>
      <c r="AJ372" s="9">
        <v>15498</v>
      </c>
      <c r="AK372" s="12" t="s">
        <v>2306</v>
      </c>
      <c r="AL372" s="12" t="s">
        <v>2306</v>
      </c>
      <c r="AM372" s="12" t="s">
        <v>2306</v>
      </c>
      <c r="AN372" s="9">
        <v>164790</v>
      </c>
      <c r="AO372" s="9">
        <v>673370.52</v>
      </c>
      <c r="AP372" s="9">
        <v>88766</v>
      </c>
      <c r="AQ372" s="9">
        <v>106766.5</v>
      </c>
      <c r="AR372" s="9">
        <v>226418.81</v>
      </c>
      <c r="AS372" s="9">
        <v>5995</v>
      </c>
      <c r="AT372" s="12" t="s">
        <v>2306</v>
      </c>
      <c r="AU372" s="9">
        <v>404832</v>
      </c>
      <c r="AV372" s="9">
        <v>260095.6</v>
      </c>
      <c r="AW372" s="12" t="s">
        <v>2306</v>
      </c>
      <c r="AX372" s="9">
        <v>228669.6</v>
      </c>
      <c r="AY372" s="12" t="s">
        <v>2306</v>
      </c>
      <c r="AZ372" s="12" t="s">
        <v>2306</v>
      </c>
      <c r="BA372" s="9">
        <v>31426</v>
      </c>
      <c r="BB372" s="12" t="s">
        <v>2306</v>
      </c>
      <c r="BC372" s="12" t="s">
        <v>2306</v>
      </c>
      <c r="BD372" s="12" t="s">
        <v>2306</v>
      </c>
      <c r="BE372" s="12" t="s">
        <v>2306</v>
      </c>
      <c r="BF372" s="12" t="s">
        <v>2306</v>
      </c>
      <c r="BG372" s="12" t="s">
        <v>2306</v>
      </c>
      <c r="BH372" s="12" t="s">
        <v>2306</v>
      </c>
      <c r="BI372" s="12" t="s">
        <v>2306</v>
      </c>
      <c r="BJ372" s="12" t="s">
        <v>2306</v>
      </c>
      <c r="BK372" s="12" t="s">
        <v>2306</v>
      </c>
      <c r="BL372" s="12" t="s">
        <v>2306</v>
      </c>
      <c r="BM372" s="12" t="s">
        <v>2306</v>
      </c>
      <c r="BN372" s="12" t="s">
        <v>2306</v>
      </c>
      <c r="BO372" s="12" t="s">
        <v>2306</v>
      </c>
      <c r="BP372" s="12" t="s">
        <v>2306</v>
      </c>
      <c r="BQ372" s="12" t="s">
        <v>2306</v>
      </c>
      <c r="BR372" s="12" t="s">
        <v>2306</v>
      </c>
      <c r="BS372" s="12" t="s">
        <v>2306</v>
      </c>
      <c r="BT372" s="12" t="s">
        <v>2306</v>
      </c>
      <c r="BU372" s="12" t="s">
        <v>2306</v>
      </c>
      <c r="BV372" s="12" t="s">
        <v>2306</v>
      </c>
      <c r="BW372" s="12" t="s">
        <v>2306</v>
      </c>
      <c r="BX372" s="12" t="s">
        <v>2306</v>
      </c>
      <c r="BY372" s="12" t="s">
        <v>2306</v>
      </c>
      <c r="BZ372" s="12" t="s">
        <v>2306</v>
      </c>
      <c r="CA372" s="9">
        <v>391591400.67</v>
      </c>
      <c r="CB372" s="12" t="s">
        <v>2306</v>
      </c>
      <c r="CC372" s="9">
        <v>13100</v>
      </c>
      <c r="CD372" s="12" t="s">
        <v>2306</v>
      </c>
      <c r="CE372" s="9">
        <v>391578300.67</v>
      </c>
      <c r="CF372" s="12" t="s">
        <v>2306</v>
      </c>
      <c r="CG372" s="12" t="s">
        <v>2306</v>
      </c>
      <c r="CH372" s="12" t="s">
        <v>2306</v>
      </c>
      <c r="CI372" s="12" t="s">
        <v>2306</v>
      </c>
      <c r="CJ372" s="12" t="s">
        <v>2306</v>
      </c>
      <c r="CK372" s="12" t="s">
        <v>2306</v>
      </c>
      <c r="CL372" s="12" t="s">
        <v>2306</v>
      </c>
      <c r="CM372" s="12" t="s">
        <v>2306</v>
      </c>
      <c r="CN372" s="12" t="s">
        <v>2306</v>
      </c>
      <c r="CO372" s="12" t="s">
        <v>2306</v>
      </c>
      <c r="CP372" s="12" t="s">
        <v>2306</v>
      </c>
      <c r="CQ372" s="12" t="s">
        <v>2306</v>
      </c>
      <c r="CR372" s="12" t="s">
        <v>2306</v>
      </c>
      <c r="CS372" s="12" t="s">
        <v>2306</v>
      </c>
      <c r="CT372" s="12" t="s">
        <v>2306</v>
      </c>
      <c r="CU372" s="9">
        <v>17085700</v>
      </c>
      <c r="CV372" s="12" t="s">
        <v>2306</v>
      </c>
      <c r="CW372" s="12" t="s">
        <v>2306</v>
      </c>
      <c r="CX372" s="9">
        <v>17085700</v>
      </c>
      <c r="CY372" s="12" t="s">
        <v>2306</v>
      </c>
      <c r="CZ372" s="12" t="s">
        <v>2306</v>
      </c>
      <c r="DA372" s="12" t="s">
        <v>2306</v>
      </c>
      <c r="DB372" s="12" t="s">
        <v>2306</v>
      </c>
      <c r="DC372" s="12" t="s">
        <v>2306</v>
      </c>
      <c r="DD372" s="12" t="s">
        <v>2306</v>
      </c>
      <c r="DE372" s="12" t="s">
        <v>2306</v>
      </c>
      <c r="DF372" s="12" t="s">
        <v>2306</v>
      </c>
      <c r="DG372" s="12" t="s">
        <v>2306</v>
      </c>
      <c r="DH372" s="12" t="s">
        <v>2306</v>
      </c>
      <c r="DI372" s="12" t="s">
        <v>2306</v>
      </c>
      <c r="DJ372" s="17" t="s">
        <v>2306</v>
      </c>
    </row>
    <row r="373" s="1" customFormat="1" ht="15.4" customHeight="1" spans="1:114">
      <c r="A373" s="10" t="s">
        <v>3434</v>
      </c>
      <c r="B373" s="11"/>
      <c r="C373" s="11"/>
      <c r="D373" s="11" t="s">
        <v>3435</v>
      </c>
      <c r="E373" s="9">
        <v>409310785.63</v>
      </c>
      <c r="F373" s="9">
        <v>45522474.61</v>
      </c>
      <c r="G373" s="9">
        <v>30873981.45</v>
      </c>
      <c r="H373" s="9">
        <v>336238</v>
      </c>
      <c r="I373" s="9">
        <v>109454.76</v>
      </c>
      <c r="J373" s="9">
        <v>4821</v>
      </c>
      <c r="K373" s="9">
        <v>644348</v>
      </c>
      <c r="L373" s="9">
        <v>4893268.56</v>
      </c>
      <c r="M373" s="9">
        <v>1654055.56</v>
      </c>
      <c r="N373" s="9">
        <v>2573309.68</v>
      </c>
      <c r="O373" s="12" t="s">
        <v>2306</v>
      </c>
      <c r="P373" s="9">
        <v>355963.52</v>
      </c>
      <c r="Q373" s="9">
        <v>3483034.08</v>
      </c>
      <c r="R373" s="12" t="s">
        <v>2306</v>
      </c>
      <c r="S373" s="9">
        <v>594000</v>
      </c>
      <c r="T373" s="9">
        <v>5174753.46</v>
      </c>
      <c r="U373" s="9">
        <v>2761818.12</v>
      </c>
      <c r="V373" s="9">
        <v>20628</v>
      </c>
      <c r="W373" s="9">
        <v>29992</v>
      </c>
      <c r="X373" s="9">
        <v>7700</v>
      </c>
      <c r="Y373" s="9">
        <v>734.4</v>
      </c>
      <c r="Z373" s="9">
        <v>134175.49</v>
      </c>
      <c r="AA373" s="9">
        <v>134029</v>
      </c>
      <c r="AB373" s="9">
        <v>14245</v>
      </c>
      <c r="AC373" s="12" t="s">
        <v>2306</v>
      </c>
      <c r="AD373" s="9">
        <v>170761.59</v>
      </c>
      <c r="AE373" s="12" t="s">
        <v>2306</v>
      </c>
      <c r="AF373" s="9">
        <v>200483.03</v>
      </c>
      <c r="AG373" s="9">
        <v>9750</v>
      </c>
      <c r="AH373" s="12" t="s">
        <v>2306</v>
      </c>
      <c r="AI373" s="9">
        <v>4000</v>
      </c>
      <c r="AJ373" s="9">
        <v>15498</v>
      </c>
      <c r="AK373" s="12" t="s">
        <v>2306</v>
      </c>
      <c r="AL373" s="12" t="s">
        <v>2306</v>
      </c>
      <c r="AM373" s="12" t="s">
        <v>2306</v>
      </c>
      <c r="AN373" s="9">
        <v>164790</v>
      </c>
      <c r="AO373" s="9">
        <v>673370.52</v>
      </c>
      <c r="AP373" s="9">
        <v>88766</v>
      </c>
      <c r="AQ373" s="9">
        <v>106766.5</v>
      </c>
      <c r="AR373" s="9">
        <v>226418.81</v>
      </c>
      <c r="AS373" s="9">
        <v>5995</v>
      </c>
      <c r="AT373" s="12" t="s">
        <v>2306</v>
      </c>
      <c r="AU373" s="9">
        <v>404832</v>
      </c>
      <c r="AV373" s="9">
        <v>260095.6</v>
      </c>
      <c r="AW373" s="12" t="s">
        <v>2306</v>
      </c>
      <c r="AX373" s="9">
        <v>228669.6</v>
      </c>
      <c r="AY373" s="12" t="s">
        <v>2306</v>
      </c>
      <c r="AZ373" s="12" t="s">
        <v>2306</v>
      </c>
      <c r="BA373" s="9">
        <v>31426</v>
      </c>
      <c r="BB373" s="12" t="s">
        <v>2306</v>
      </c>
      <c r="BC373" s="12" t="s">
        <v>2306</v>
      </c>
      <c r="BD373" s="12" t="s">
        <v>2306</v>
      </c>
      <c r="BE373" s="12" t="s">
        <v>2306</v>
      </c>
      <c r="BF373" s="12" t="s">
        <v>2306</v>
      </c>
      <c r="BG373" s="12" t="s">
        <v>2306</v>
      </c>
      <c r="BH373" s="12" t="s">
        <v>2306</v>
      </c>
      <c r="BI373" s="12" t="s">
        <v>2306</v>
      </c>
      <c r="BJ373" s="12" t="s">
        <v>2306</v>
      </c>
      <c r="BK373" s="12" t="s">
        <v>2306</v>
      </c>
      <c r="BL373" s="12" t="s">
        <v>2306</v>
      </c>
      <c r="BM373" s="12" t="s">
        <v>2306</v>
      </c>
      <c r="BN373" s="12" t="s">
        <v>2306</v>
      </c>
      <c r="BO373" s="12" t="s">
        <v>2306</v>
      </c>
      <c r="BP373" s="12" t="s">
        <v>2306</v>
      </c>
      <c r="BQ373" s="12" t="s">
        <v>2306</v>
      </c>
      <c r="BR373" s="12" t="s">
        <v>2306</v>
      </c>
      <c r="BS373" s="12" t="s">
        <v>2306</v>
      </c>
      <c r="BT373" s="12" t="s">
        <v>2306</v>
      </c>
      <c r="BU373" s="12" t="s">
        <v>2306</v>
      </c>
      <c r="BV373" s="12" t="s">
        <v>2306</v>
      </c>
      <c r="BW373" s="12" t="s">
        <v>2306</v>
      </c>
      <c r="BX373" s="12" t="s">
        <v>2306</v>
      </c>
      <c r="BY373" s="12" t="s">
        <v>2306</v>
      </c>
      <c r="BZ373" s="12" t="s">
        <v>2306</v>
      </c>
      <c r="CA373" s="9">
        <v>347544461.96</v>
      </c>
      <c r="CB373" s="12" t="s">
        <v>2306</v>
      </c>
      <c r="CC373" s="9">
        <v>13100</v>
      </c>
      <c r="CD373" s="12" t="s">
        <v>2306</v>
      </c>
      <c r="CE373" s="9">
        <v>347531361.96</v>
      </c>
      <c r="CF373" s="12" t="s">
        <v>2306</v>
      </c>
      <c r="CG373" s="12" t="s">
        <v>2306</v>
      </c>
      <c r="CH373" s="12" t="s">
        <v>2306</v>
      </c>
      <c r="CI373" s="12" t="s">
        <v>2306</v>
      </c>
      <c r="CJ373" s="12" t="s">
        <v>2306</v>
      </c>
      <c r="CK373" s="12" t="s">
        <v>2306</v>
      </c>
      <c r="CL373" s="12" t="s">
        <v>2306</v>
      </c>
      <c r="CM373" s="12" t="s">
        <v>2306</v>
      </c>
      <c r="CN373" s="12" t="s">
        <v>2306</v>
      </c>
      <c r="CO373" s="12" t="s">
        <v>2306</v>
      </c>
      <c r="CP373" s="12" t="s">
        <v>2306</v>
      </c>
      <c r="CQ373" s="12" t="s">
        <v>2306</v>
      </c>
      <c r="CR373" s="12" t="s">
        <v>2306</v>
      </c>
      <c r="CS373" s="12" t="s">
        <v>2306</v>
      </c>
      <c r="CT373" s="12" t="s">
        <v>2306</v>
      </c>
      <c r="CU373" s="9">
        <v>10809000</v>
      </c>
      <c r="CV373" s="12" t="s">
        <v>2306</v>
      </c>
      <c r="CW373" s="12" t="s">
        <v>2306</v>
      </c>
      <c r="CX373" s="9">
        <v>10809000</v>
      </c>
      <c r="CY373" s="12" t="s">
        <v>2306</v>
      </c>
      <c r="CZ373" s="12" t="s">
        <v>2306</v>
      </c>
      <c r="DA373" s="12" t="s">
        <v>2306</v>
      </c>
      <c r="DB373" s="12" t="s">
        <v>2306</v>
      </c>
      <c r="DC373" s="12" t="s">
        <v>2306</v>
      </c>
      <c r="DD373" s="12" t="s">
        <v>2306</v>
      </c>
      <c r="DE373" s="12" t="s">
        <v>2306</v>
      </c>
      <c r="DF373" s="12" t="s">
        <v>2306</v>
      </c>
      <c r="DG373" s="12" t="s">
        <v>2306</v>
      </c>
      <c r="DH373" s="12" t="s">
        <v>2306</v>
      </c>
      <c r="DI373" s="12" t="s">
        <v>2306</v>
      </c>
      <c r="DJ373" s="17" t="s">
        <v>2306</v>
      </c>
    </row>
    <row r="374" s="1" customFormat="1" ht="15.4" customHeight="1" spans="1:114">
      <c r="A374" s="10" t="s">
        <v>3436</v>
      </c>
      <c r="B374" s="11"/>
      <c r="C374" s="11"/>
      <c r="D374" s="11" t="s">
        <v>2806</v>
      </c>
      <c r="E374" s="9">
        <v>17932705.22</v>
      </c>
      <c r="F374" s="9">
        <v>17761294.78</v>
      </c>
      <c r="G374" s="9">
        <v>10762673.23</v>
      </c>
      <c r="H374" s="9">
        <v>172198</v>
      </c>
      <c r="I374" s="9">
        <v>1576.76</v>
      </c>
      <c r="J374" s="12" t="s">
        <v>2306</v>
      </c>
      <c r="K374" s="9">
        <v>359736</v>
      </c>
      <c r="L374" s="9">
        <v>2385071.72</v>
      </c>
      <c r="M374" s="9">
        <v>876817.56</v>
      </c>
      <c r="N374" s="9">
        <v>1260395.44</v>
      </c>
      <c r="O374" s="12" t="s">
        <v>2306</v>
      </c>
      <c r="P374" s="9">
        <v>185730.43</v>
      </c>
      <c r="Q374" s="9">
        <v>1757095.64</v>
      </c>
      <c r="R374" s="12" t="s">
        <v>2306</v>
      </c>
      <c r="S374" s="12" t="s">
        <v>2306</v>
      </c>
      <c r="T374" s="9">
        <v>149810.44</v>
      </c>
      <c r="U374" s="9">
        <v>25067.23</v>
      </c>
      <c r="V374" s="12" t="s">
        <v>2306</v>
      </c>
      <c r="W374" s="12" t="s">
        <v>2306</v>
      </c>
      <c r="X374" s="12" t="s">
        <v>2306</v>
      </c>
      <c r="Y374" s="12" t="s">
        <v>2306</v>
      </c>
      <c r="Z374" s="9">
        <v>1978.21</v>
      </c>
      <c r="AA374" s="9">
        <v>507</v>
      </c>
      <c r="AB374" s="9">
        <v>13542</v>
      </c>
      <c r="AC374" s="12" t="s">
        <v>2306</v>
      </c>
      <c r="AD374" s="12" t="s">
        <v>2306</v>
      </c>
      <c r="AE374" s="12" t="s">
        <v>2306</v>
      </c>
      <c r="AF374" s="12" t="s">
        <v>2306</v>
      </c>
      <c r="AG374" s="12" t="s">
        <v>2306</v>
      </c>
      <c r="AH374" s="12" t="s">
        <v>2306</v>
      </c>
      <c r="AI374" s="12" t="s">
        <v>2306</v>
      </c>
      <c r="AJ374" s="12" t="s">
        <v>2306</v>
      </c>
      <c r="AK374" s="12" t="s">
        <v>2306</v>
      </c>
      <c r="AL374" s="12" t="s">
        <v>2306</v>
      </c>
      <c r="AM374" s="12" t="s">
        <v>2306</v>
      </c>
      <c r="AN374" s="12" t="s">
        <v>2306</v>
      </c>
      <c r="AO374" s="12" t="s">
        <v>2306</v>
      </c>
      <c r="AP374" s="9">
        <v>38114</v>
      </c>
      <c r="AQ374" s="9">
        <v>70602</v>
      </c>
      <c r="AR374" s="12" t="s">
        <v>2306</v>
      </c>
      <c r="AS374" s="12" t="s">
        <v>2306</v>
      </c>
      <c r="AT374" s="12" t="s">
        <v>2306</v>
      </c>
      <c r="AU374" s="12" t="s">
        <v>2306</v>
      </c>
      <c r="AV374" s="9">
        <v>21600</v>
      </c>
      <c r="AW374" s="12" t="s">
        <v>2306</v>
      </c>
      <c r="AX374" s="9">
        <v>21600</v>
      </c>
      <c r="AY374" s="12" t="s">
        <v>2306</v>
      </c>
      <c r="AZ374" s="12" t="s">
        <v>2306</v>
      </c>
      <c r="BA374" s="12" t="s">
        <v>2306</v>
      </c>
      <c r="BB374" s="12" t="s">
        <v>2306</v>
      </c>
      <c r="BC374" s="12" t="s">
        <v>2306</v>
      </c>
      <c r="BD374" s="12" t="s">
        <v>2306</v>
      </c>
      <c r="BE374" s="12" t="s">
        <v>2306</v>
      </c>
      <c r="BF374" s="12" t="s">
        <v>2306</v>
      </c>
      <c r="BG374" s="12" t="s">
        <v>2306</v>
      </c>
      <c r="BH374" s="12" t="s">
        <v>2306</v>
      </c>
      <c r="BI374" s="12" t="s">
        <v>2306</v>
      </c>
      <c r="BJ374" s="12" t="s">
        <v>2306</v>
      </c>
      <c r="BK374" s="12" t="s">
        <v>2306</v>
      </c>
      <c r="BL374" s="12" t="s">
        <v>2306</v>
      </c>
      <c r="BM374" s="12" t="s">
        <v>2306</v>
      </c>
      <c r="BN374" s="12" t="s">
        <v>2306</v>
      </c>
      <c r="BO374" s="12" t="s">
        <v>2306</v>
      </c>
      <c r="BP374" s="12" t="s">
        <v>2306</v>
      </c>
      <c r="BQ374" s="12" t="s">
        <v>2306</v>
      </c>
      <c r="BR374" s="12" t="s">
        <v>2306</v>
      </c>
      <c r="BS374" s="12" t="s">
        <v>2306</v>
      </c>
      <c r="BT374" s="12" t="s">
        <v>2306</v>
      </c>
      <c r="BU374" s="12" t="s">
        <v>2306</v>
      </c>
      <c r="BV374" s="12" t="s">
        <v>2306</v>
      </c>
      <c r="BW374" s="12" t="s">
        <v>2306</v>
      </c>
      <c r="BX374" s="12" t="s">
        <v>2306</v>
      </c>
      <c r="BY374" s="12" t="s">
        <v>2306</v>
      </c>
      <c r="BZ374" s="12" t="s">
        <v>2306</v>
      </c>
      <c r="CA374" s="12" t="s">
        <v>2306</v>
      </c>
      <c r="CB374" s="12" t="s">
        <v>2306</v>
      </c>
      <c r="CC374" s="12" t="s">
        <v>2306</v>
      </c>
      <c r="CD374" s="12" t="s">
        <v>2306</v>
      </c>
      <c r="CE374" s="12" t="s">
        <v>2306</v>
      </c>
      <c r="CF374" s="12" t="s">
        <v>2306</v>
      </c>
      <c r="CG374" s="12" t="s">
        <v>2306</v>
      </c>
      <c r="CH374" s="12" t="s">
        <v>2306</v>
      </c>
      <c r="CI374" s="12" t="s">
        <v>2306</v>
      </c>
      <c r="CJ374" s="12" t="s">
        <v>2306</v>
      </c>
      <c r="CK374" s="12" t="s">
        <v>2306</v>
      </c>
      <c r="CL374" s="12" t="s">
        <v>2306</v>
      </c>
      <c r="CM374" s="12" t="s">
        <v>2306</v>
      </c>
      <c r="CN374" s="12" t="s">
        <v>2306</v>
      </c>
      <c r="CO374" s="12" t="s">
        <v>2306</v>
      </c>
      <c r="CP374" s="12" t="s">
        <v>2306</v>
      </c>
      <c r="CQ374" s="12" t="s">
        <v>2306</v>
      </c>
      <c r="CR374" s="12" t="s">
        <v>2306</v>
      </c>
      <c r="CS374" s="12" t="s">
        <v>2306</v>
      </c>
      <c r="CT374" s="12" t="s">
        <v>2306</v>
      </c>
      <c r="CU374" s="12" t="s">
        <v>2306</v>
      </c>
      <c r="CV374" s="12" t="s">
        <v>2306</v>
      </c>
      <c r="CW374" s="12" t="s">
        <v>2306</v>
      </c>
      <c r="CX374" s="12" t="s">
        <v>2306</v>
      </c>
      <c r="CY374" s="12" t="s">
        <v>2306</v>
      </c>
      <c r="CZ374" s="12" t="s">
        <v>2306</v>
      </c>
      <c r="DA374" s="12" t="s">
        <v>2306</v>
      </c>
      <c r="DB374" s="12" t="s">
        <v>2306</v>
      </c>
      <c r="DC374" s="12" t="s">
        <v>2306</v>
      </c>
      <c r="DD374" s="12" t="s">
        <v>2306</v>
      </c>
      <c r="DE374" s="12" t="s">
        <v>2306</v>
      </c>
      <c r="DF374" s="12" t="s">
        <v>2306</v>
      </c>
      <c r="DG374" s="12" t="s">
        <v>2306</v>
      </c>
      <c r="DH374" s="12" t="s">
        <v>2306</v>
      </c>
      <c r="DI374" s="12" t="s">
        <v>2306</v>
      </c>
      <c r="DJ374" s="17" t="s">
        <v>2306</v>
      </c>
    </row>
    <row r="375" s="1" customFormat="1" ht="15.4" customHeight="1" spans="1:114">
      <c r="A375" s="10" t="s">
        <v>3437</v>
      </c>
      <c r="B375" s="11"/>
      <c r="C375" s="11"/>
      <c r="D375" s="11" t="s">
        <v>2808</v>
      </c>
      <c r="E375" s="9">
        <v>13940607</v>
      </c>
      <c r="F375" s="12" t="s">
        <v>2306</v>
      </c>
      <c r="G375" s="12" t="s">
        <v>2306</v>
      </c>
      <c r="H375" s="12" t="s">
        <v>2306</v>
      </c>
      <c r="I375" s="12" t="s">
        <v>2306</v>
      </c>
      <c r="J375" s="12" t="s">
        <v>2306</v>
      </c>
      <c r="K375" s="12" t="s">
        <v>2306</v>
      </c>
      <c r="L375" s="12" t="s">
        <v>2306</v>
      </c>
      <c r="M375" s="12" t="s">
        <v>2306</v>
      </c>
      <c r="N375" s="12" t="s">
        <v>2306</v>
      </c>
      <c r="O375" s="12" t="s">
        <v>2306</v>
      </c>
      <c r="P375" s="12" t="s">
        <v>2306</v>
      </c>
      <c r="Q375" s="12" t="s">
        <v>2306</v>
      </c>
      <c r="R375" s="12" t="s">
        <v>2306</v>
      </c>
      <c r="S375" s="12" t="s">
        <v>2306</v>
      </c>
      <c r="T375" s="9">
        <v>2131607</v>
      </c>
      <c r="U375" s="9">
        <v>1574093.85</v>
      </c>
      <c r="V375" s="12" t="s">
        <v>2306</v>
      </c>
      <c r="W375" s="12" t="s">
        <v>2306</v>
      </c>
      <c r="X375" s="12" t="s">
        <v>2306</v>
      </c>
      <c r="Y375" s="9">
        <v>734.4</v>
      </c>
      <c r="Z375" s="9">
        <v>20556.75</v>
      </c>
      <c r="AA375" s="9">
        <v>7695</v>
      </c>
      <c r="AB375" s="12" t="s">
        <v>2306</v>
      </c>
      <c r="AC375" s="12" t="s">
        <v>2306</v>
      </c>
      <c r="AD375" s="9">
        <v>1800</v>
      </c>
      <c r="AE375" s="12" t="s">
        <v>2306</v>
      </c>
      <c r="AF375" s="12" t="s">
        <v>2306</v>
      </c>
      <c r="AG375" s="12" t="s">
        <v>2306</v>
      </c>
      <c r="AH375" s="12" t="s">
        <v>2306</v>
      </c>
      <c r="AI375" s="9">
        <v>4000</v>
      </c>
      <c r="AJ375" s="12" t="s">
        <v>2306</v>
      </c>
      <c r="AK375" s="12" t="s">
        <v>2306</v>
      </c>
      <c r="AL375" s="12" t="s">
        <v>2306</v>
      </c>
      <c r="AM375" s="12" t="s">
        <v>2306</v>
      </c>
      <c r="AN375" s="12" t="s">
        <v>2306</v>
      </c>
      <c r="AO375" s="9">
        <v>518727</v>
      </c>
      <c r="AP375" s="12" t="s">
        <v>2306</v>
      </c>
      <c r="AQ375" s="12" t="s">
        <v>2306</v>
      </c>
      <c r="AR375" s="12" t="s">
        <v>2306</v>
      </c>
      <c r="AS375" s="12" t="s">
        <v>2306</v>
      </c>
      <c r="AT375" s="12" t="s">
        <v>2306</v>
      </c>
      <c r="AU375" s="9">
        <v>4000</v>
      </c>
      <c r="AV375" s="12" t="s">
        <v>2306</v>
      </c>
      <c r="AW375" s="12" t="s">
        <v>2306</v>
      </c>
      <c r="AX375" s="12" t="s">
        <v>2306</v>
      </c>
      <c r="AY375" s="12" t="s">
        <v>2306</v>
      </c>
      <c r="AZ375" s="12" t="s">
        <v>2306</v>
      </c>
      <c r="BA375" s="12" t="s">
        <v>2306</v>
      </c>
      <c r="BB375" s="12" t="s">
        <v>2306</v>
      </c>
      <c r="BC375" s="12" t="s">
        <v>2306</v>
      </c>
      <c r="BD375" s="12" t="s">
        <v>2306</v>
      </c>
      <c r="BE375" s="12" t="s">
        <v>2306</v>
      </c>
      <c r="BF375" s="12" t="s">
        <v>2306</v>
      </c>
      <c r="BG375" s="12" t="s">
        <v>2306</v>
      </c>
      <c r="BH375" s="12" t="s">
        <v>2306</v>
      </c>
      <c r="BI375" s="12" t="s">
        <v>2306</v>
      </c>
      <c r="BJ375" s="12" t="s">
        <v>2306</v>
      </c>
      <c r="BK375" s="12" t="s">
        <v>2306</v>
      </c>
      <c r="BL375" s="12" t="s">
        <v>2306</v>
      </c>
      <c r="BM375" s="12" t="s">
        <v>2306</v>
      </c>
      <c r="BN375" s="12" t="s">
        <v>2306</v>
      </c>
      <c r="BO375" s="12" t="s">
        <v>2306</v>
      </c>
      <c r="BP375" s="12" t="s">
        <v>2306</v>
      </c>
      <c r="BQ375" s="12" t="s">
        <v>2306</v>
      </c>
      <c r="BR375" s="12" t="s">
        <v>2306</v>
      </c>
      <c r="BS375" s="12" t="s">
        <v>2306</v>
      </c>
      <c r="BT375" s="12" t="s">
        <v>2306</v>
      </c>
      <c r="BU375" s="12" t="s">
        <v>2306</v>
      </c>
      <c r="BV375" s="12" t="s">
        <v>2306</v>
      </c>
      <c r="BW375" s="12" t="s">
        <v>2306</v>
      </c>
      <c r="BX375" s="12" t="s">
        <v>2306</v>
      </c>
      <c r="BY375" s="12" t="s">
        <v>2306</v>
      </c>
      <c r="BZ375" s="12" t="s">
        <v>2306</v>
      </c>
      <c r="CA375" s="9">
        <v>1000000</v>
      </c>
      <c r="CB375" s="12" t="s">
        <v>2306</v>
      </c>
      <c r="CC375" s="12" t="s">
        <v>2306</v>
      </c>
      <c r="CD375" s="12" t="s">
        <v>2306</v>
      </c>
      <c r="CE375" s="9">
        <v>1000000</v>
      </c>
      <c r="CF375" s="12" t="s">
        <v>2306</v>
      </c>
      <c r="CG375" s="12" t="s">
        <v>2306</v>
      </c>
      <c r="CH375" s="12" t="s">
        <v>2306</v>
      </c>
      <c r="CI375" s="12" t="s">
        <v>2306</v>
      </c>
      <c r="CJ375" s="12" t="s">
        <v>2306</v>
      </c>
      <c r="CK375" s="12" t="s">
        <v>2306</v>
      </c>
      <c r="CL375" s="12" t="s">
        <v>2306</v>
      </c>
      <c r="CM375" s="12" t="s">
        <v>2306</v>
      </c>
      <c r="CN375" s="12" t="s">
        <v>2306</v>
      </c>
      <c r="CO375" s="12" t="s">
        <v>2306</v>
      </c>
      <c r="CP375" s="12" t="s">
        <v>2306</v>
      </c>
      <c r="CQ375" s="12" t="s">
        <v>2306</v>
      </c>
      <c r="CR375" s="12" t="s">
        <v>2306</v>
      </c>
      <c r="CS375" s="12" t="s">
        <v>2306</v>
      </c>
      <c r="CT375" s="12" t="s">
        <v>2306</v>
      </c>
      <c r="CU375" s="9">
        <v>10809000</v>
      </c>
      <c r="CV375" s="12" t="s">
        <v>2306</v>
      </c>
      <c r="CW375" s="12" t="s">
        <v>2306</v>
      </c>
      <c r="CX375" s="9">
        <v>10809000</v>
      </c>
      <c r="CY375" s="12" t="s">
        <v>2306</v>
      </c>
      <c r="CZ375" s="12" t="s">
        <v>2306</v>
      </c>
      <c r="DA375" s="12" t="s">
        <v>2306</v>
      </c>
      <c r="DB375" s="12" t="s">
        <v>2306</v>
      </c>
      <c r="DC375" s="12" t="s">
        <v>2306</v>
      </c>
      <c r="DD375" s="12" t="s">
        <v>2306</v>
      </c>
      <c r="DE375" s="12" t="s">
        <v>2306</v>
      </c>
      <c r="DF375" s="12" t="s">
        <v>2306</v>
      </c>
      <c r="DG375" s="12" t="s">
        <v>2306</v>
      </c>
      <c r="DH375" s="12" t="s">
        <v>2306</v>
      </c>
      <c r="DI375" s="12" t="s">
        <v>2306</v>
      </c>
      <c r="DJ375" s="17" t="s">
        <v>2306</v>
      </c>
    </row>
    <row r="376" s="1" customFormat="1" ht="15.4" customHeight="1" spans="1:114">
      <c r="A376" s="10" t="s">
        <v>3438</v>
      </c>
      <c r="B376" s="11"/>
      <c r="C376" s="11"/>
      <c r="D376" s="11" t="s">
        <v>3439</v>
      </c>
      <c r="E376" s="9">
        <v>316883566.5</v>
      </c>
      <c r="F376" s="12" t="s">
        <v>2306</v>
      </c>
      <c r="G376" s="12" t="s">
        <v>2306</v>
      </c>
      <c r="H376" s="12" t="s">
        <v>2306</v>
      </c>
      <c r="I376" s="12" t="s">
        <v>2306</v>
      </c>
      <c r="J376" s="12" t="s">
        <v>2306</v>
      </c>
      <c r="K376" s="12" t="s">
        <v>2306</v>
      </c>
      <c r="L376" s="12" t="s">
        <v>2306</v>
      </c>
      <c r="M376" s="12" t="s">
        <v>2306</v>
      </c>
      <c r="N376" s="12" t="s">
        <v>2306</v>
      </c>
      <c r="O376" s="12" t="s">
        <v>2306</v>
      </c>
      <c r="P376" s="12" t="s">
        <v>2306</v>
      </c>
      <c r="Q376" s="12" t="s">
        <v>2306</v>
      </c>
      <c r="R376" s="12" t="s">
        <v>2306</v>
      </c>
      <c r="S376" s="12" t="s">
        <v>2306</v>
      </c>
      <c r="T376" s="9">
        <v>507700</v>
      </c>
      <c r="U376" s="12" t="s">
        <v>2306</v>
      </c>
      <c r="V376" s="12" t="s">
        <v>2306</v>
      </c>
      <c r="W376" s="12" t="s">
        <v>2306</v>
      </c>
      <c r="X376" s="9">
        <v>7700</v>
      </c>
      <c r="Y376" s="12" t="s">
        <v>2306</v>
      </c>
      <c r="Z376" s="12" t="s">
        <v>2306</v>
      </c>
      <c r="AA376" s="12" t="s">
        <v>2306</v>
      </c>
      <c r="AB376" s="12" t="s">
        <v>2306</v>
      </c>
      <c r="AC376" s="12" t="s">
        <v>2306</v>
      </c>
      <c r="AD376" s="12" t="s">
        <v>2306</v>
      </c>
      <c r="AE376" s="12" t="s">
        <v>2306</v>
      </c>
      <c r="AF376" s="12" t="s">
        <v>2306</v>
      </c>
      <c r="AG376" s="12" t="s">
        <v>2306</v>
      </c>
      <c r="AH376" s="12" t="s">
        <v>2306</v>
      </c>
      <c r="AI376" s="12" t="s">
        <v>2306</v>
      </c>
      <c r="AJ376" s="12" t="s">
        <v>2306</v>
      </c>
      <c r="AK376" s="12" t="s">
        <v>2306</v>
      </c>
      <c r="AL376" s="12" t="s">
        <v>2306</v>
      </c>
      <c r="AM376" s="12" t="s">
        <v>2306</v>
      </c>
      <c r="AN376" s="12" t="s">
        <v>2306</v>
      </c>
      <c r="AO376" s="9">
        <v>130000</v>
      </c>
      <c r="AP376" s="12" t="s">
        <v>2306</v>
      </c>
      <c r="AQ376" s="12" t="s">
        <v>2306</v>
      </c>
      <c r="AR376" s="12" t="s">
        <v>2306</v>
      </c>
      <c r="AS376" s="12" t="s">
        <v>2306</v>
      </c>
      <c r="AT376" s="12" t="s">
        <v>2306</v>
      </c>
      <c r="AU376" s="9">
        <v>370000</v>
      </c>
      <c r="AV376" s="12" t="s">
        <v>2306</v>
      </c>
      <c r="AW376" s="12" t="s">
        <v>2306</v>
      </c>
      <c r="AX376" s="12" t="s">
        <v>2306</v>
      </c>
      <c r="AY376" s="12" t="s">
        <v>2306</v>
      </c>
      <c r="AZ376" s="12" t="s">
        <v>2306</v>
      </c>
      <c r="BA376" s="12" t="s">
        <v>2306</v>
      </c>
      <c r="BB376" s="12" t="s">
        <v>2306</v>
      </c>
      <c r="BC376" s="12" t="s">
        <v>2306</v>
      </c>
      <c r="BD376" s="12" t="s">
        <v>2306</v>
      </c>
      <c r="BE376" s="12" t="s">
        <v>2306</v>
      </c>
      <c r="BF376" s="12" t="s">
        <v>2306</v>
      </c>
      <c r="BG376" s="12" t="s">
        <v>2306</v>
      </c>
      <c r="BH376" s="12" t="s">
        <v>2306</v>
      </c>
      <c r="BI376" s="12" t="s">
        <v>2306</v>
      </c>
      <c r="BJ376" s="12" t="s">
        <v>2306</v>
      </c>
      <c r="BK376" s="12" t="s">
        <v>2306</v>
      </c>
      <c r="BL376" s="12" t="s">
        <v>2306</v>
      </c>
      <c r="BM376" s="12" t="s">
        <v>2306</v>
      </c>
      <c r="BN376" s="12" t="s">
        <v>2306</v>
      </c>
      <c r="BO376" s="12" t="s">
        <v>2306</v>
      </c>
      <c r="BP376" s="12" t="s">
        <v>2306</v>
      </c>
      <c r="BQ376" s="12" t="s">
        <v>2306</v>
      </c>
      <c r="BR376" s="12" t="s">
        <v>2306</v>
      </c>
      <c r="BS376" s="12" t="s">
        <v>2306</v>
      </c>
      <c r="BT376" s="12" t="s">
        <v>2306</v>
      </c>
      <c r="BU376" s="12" t="s">
        <v>2306</v>
      </c>
      <c r="BV376" s="12" t="s">
        <v>2306</v>
      </c>
      <c r="BW376" s="12" t="s">
        <v>2306</v>
      </c>
      <c r="BX376" s="12" t="s">
        <v>2306</v>
      </c>
      <c r="BY376" s="12" t="s">
        <v>2306</v>
      </c>
      <c r="BZ376" s="12" t="s">
        <v>2306</v>
      </c>
      <c r="CA376" s="9">
        <v>316375866.5</v>
      </c>
      <c r="CB376" s="12" t="s">
        <v>2306</v>
      </c>
      <c r="CC376" s="12" t="s">
        <v>2306</v>
      </c>
      <c r="CD376" s="12" t="s">
        <v>2306</v>
      </c>
      <c r="CE376" s="9">
        <v>316375866.5</v>
      </c>
      <c r="CF376" s="12" t="s">
        <v>2306</v>
      </c>
      <c r="CG376" s="12" t="s">
        <v>2306</v>
      </c>
      <c r="CH376" s="12" t="s">
        <v>2306</v>
      </c>
      <c r="CI376" s="12" t="s">
        <v>2306</v>
      </c>
      <c r="CJ376" s="12" t="s">
        <v>2306</v>
      </c>
      <c r="CK376" s="12" t="s">
        <v>2306</v>
      </c>
      <c r="CL376" s="12" t="s">
        <v>2306</v>
      </c>
      <c r="CM376" s="12" t="s">
        <v>2306</v>
      </c>
      <c r="CN376" s="12" t="s">
        <v>2306</v>
      </c>
      <c r="CO376" s="12" t="s">
        <v>2306</v>
      </c>
      <c r="CP376" s="12" t="s">
        <v>2306</v>
      </c>
      <c r="CQ376" s="12" t="s">
        <v>2306</v>
      </c>
      <c r="CR376" s="12" t="s">
        <v>2306</v>
      </c>
      <c r="CS376" s="12" t="s">
        <v>2306</v>
      </c>
      <c r="CT376" s="12" t="s">
        <v>2306</v>
      </c>
      <c r="CU376" s="12" t="s">
        <v>2306</v>
      </c>
      <c r="CV376" s="12" t="s">
        <v>2306</v>
      </c>
      <c r="CW376" s="12" t="s">
        <v>2306</v>
      </c>
      <c r="CX376" s="12" t="s">
        <v>2306</v>
      </c>
      <c r="CY376" s="12" t="s">
        <v>2306</v>
      </c>
      <c r="CZ376" s="12" t="s">
        <v>2306</v>
      </c>
      <c r="DA376" s="12" t="s">
        <v>2306</v>
      </c>
      <c r="DB376" s="12" t="s">
        <v>2306</v>
      </c>
      <c r="DC376" s="12" t="s">
        <v>2306</v>
      </c>
      <c r="DD376" s="12" t="s">
        <v>2306</v>
      </c>
      <c r="DE376" s="12" t="s">
        <v>2306</v>
      </c>
      <c r="DF376" s="12" t="s">
        <v>2306</v>
      </c>
      <c r="DG376" s="12" t="s">
        <v>2306</v>
      </c>
      <c r="DH376" s="12" t="s">
        <v>2306</v>
      </c>
      <c r="DI376" s="12" t="s">
        <v>2306</v>
      </c>
      <c r="DJ376" s="17" t="s">
        <v>2306</v>
      </c>
    </row>
    <row r="377" s="1" customFormat="1" ht="15.4" customHeight="1" spans="1:114">
      <c r="A377" s="10" t="s">
        <v>3440</v>
      </c>
      <c r="B377" s="11"/>
      <c r="C377" s="11"/>
      <c r="D377" s="11" t="s">
        <v>3441</v>
      </c>
      <c r="E377" s="9">
        <v>29181417.36</v>
      </c>
      <c r="F377" s="12" t="s">
        <v>2306</v>
      </c>
      <c r="G377" s="12" t="s">
        <v>2306</v>
      </c>
      <c r="H377" s="12" t="s">
        <v>2306</v>
      </c>
      <c r="I377" s="12" t="s">
        <v>2306</v>
      </c>
      <c r="J377" s="12" t="s">
        <v>2306</v>
      </c>
      <c r="K377" s="12" t="s">
        <v>2306</v>
      </c>
      <c r="L377" s="12" t="s">
        <v>2306</v>
      </c>
      <c r="M377" s="12" t="s">
        <v>2306</v>
      </c>
      <c r="N377" s="12" t="s">
        <v>2306</v>
      </c>
      <c r="O377" s="12" t="s">
        <v>2306</v>
      </c>
      <c r="P377" s="12" t="s">
        <v>2306</v>
      </c>
      <c r="Q377" s="12" t="s">
        <v>2306</v>
      </c>
      <c r="R377" s="12" t="s">
        <v>2306</v>
      </c>
      <c r="S377" s="12" t="s">
        <v>2306</v>
      </c>
      <c r="T377" s="9">
        <v>30000</v>
      </c>
      <c r="U377" s="12" t="s">
        <v>2306</v>
      </c>
      <c r="V377" s="12" t="s">
        <v>2306</v>
      </c>
      <c r="W377" s="12" t="s">
        <v>2306</v>
      </c>
      <c r="X377" s="12" t="s">
        <v>2306</v>
      </c>
      <c r="Y377" s="12" t="s">
        <v>2306</v>
      </c>
      <c r="Z377" s="12" t="s">
        <v>2306</v>
      </c>
      <c r="AA377" s="12" t="s">
        <v>2306</v>
      </c>
      <c r="AB377" s="12" t="s">
        <v>2306</v>
      </c>
      <c r="AC377" s="12" t="s">
        <v>2306</v>
      </c>
      <c r="AD377" s="12" t="s">
        <v>2306</v>
      </c>
      <c r="AE377" s="12" t="s">
        <v>2306</v>
      </c>
      <c r="AF377" s="9">
        <v>30000</v>
      </c>
      <c r="AG377" s="12" t="s">
        <v>2306</v>
      </c>
      <c r="AH377" s="12" t="s">
        <v>2306</v>
      </c>
      <c r="AI377" s="12" t="s">
        <v>2306</v>
      </c>
      <c r="AJ377" s="12" t="s">
        <v>2306</v>
      </c>
      <c r="AK377" s="12" t="s">
        <v>2306</v>
      </c>
      <c r="AL377" s="12" t="s">
        <v>2306</v>
      </c>
      <c r="AM377" s="12" t="s">
        <v>2306</v>
      </c>
      <c r="AN377" s="12" t="s">
        <v>2306</v>
      </c>
      <c r="AO377" s="12" t="s">
        <v>2306</v>
      </c>
      <c r="AP377" s="12" t="s">
        <v>2306</v>
      </c>
      <c r="AQ377" s="12" t="s">
        <v>2306</v>
      </c>
      <c r="AR377" s="12" t="s">
        <v>2306</v>
      </c>
      <c r="AS377" s="12" t="s">
        <v>2306</v>
      </c>
      <c r="AT377" s="12" t="s">
        <v>2306</v>
      </c>
      <c r="AU377" s="12" t="s">
        <v>2306</v>
      </c>
      <c r="AV377" s="12" t="s">
        <v>2306</v>
      </c>
      <c r="AW377" s="12" t="s">
        <v>2306</v>
      </c>
      <c r="AX377" s="12" t="s">
        <v>2306</v>
      </c>
      <c r="AY377" s="12" t="s">
        <v>2306</v>
      </c>
      <c r="AZ377" s="12" t="s">
        <v>2306</v>
      </c>
      <c r="BA377" s="12" t="s">
        <v>2306</v>
      </c>
      <c r="BB377" s="12" t="s">
        <v>2306</v>
      </c>
      <c r="BC377" s="12" t="s">
        <v>2306</v>
      </c>
      <c r="BD377" s="12" t="s">
        <v>2306</v>
      </c>
      <c r="BE377" s="12" t="s">
        <v>2306</v>
      </c>
      <c r="BF377" s="12" t="s">
        <v>2306</v>
      </c>
      <c r="BG377" s="12" t="s">
        <v>2306</v>
      </c>
      <c r="BH377" s="12" t="s">
        <v>2306</v>
      </c>
      <c r="BI377" s="12" t="s">
        <v>2306</v>
      </c>
      <c r="BJ377" s="12" t="s">
        <v>2306</v>
      </c>
      <c r="BK377" s="12" t="s">
        <v>2306</v>
      </c>
      <c r="BL377" s="12" t="s">
        <v>2306</v>
      </c>
      <c r="BM377" s="12" t="s">
        <v>2306</v>
      </c>
      <c r="BN377" s="12" t="s">
        <v>2306</v>
      </c>
      <c r="BO377" s="12" t="s">
        <v>2306</v>
      </c>
      <c r="BP377" s="12" t="s">
        <v>2306</v>
      </c>
      <c r="BQ377" s="12" t="s">
        <v>2306</v>
      </c>
      <c r="BR377" s="12" t="s">
        <v>2306</v>
      </c>
      <c r="BS377" s="12" t="s">
        <v>2306</v>
      </c>
      <c r="BT377" s="12" t="s">
        <v>2306</v>
      </c>
      <c r="BU377" s="12" t="s">
        <v>2306</v>
      </c>
      <c r="BV377" s="12" t="s">
        <v>2306</v>
      </c>
      <c r="BW377" s="12" t="s">
        <v>2306</v>
      </c>
      <c r="BX377" s="12" t="s">
        <v>2306</v>
      </c>
      <c r="BY377" s="12" t="s">
        <v>2306</v>
      </c>
      <c r="BZ377" s="12" t="s">
        <v>2306</v>
      </c>
      <c r="CA377" s="9">
        <v>29151417.36</v>
      </c>
      <c r="CB377" s="12" t="s">
        <v>2306</v>
      </c>
      <c r="CC377" s="12" t="s">
        <v>2306</v>
      </c>
      <c r="CD377" s="12" t="s">
        <v>2306</v>
      </c>
      <c r="CE377" s="9">
        <v>29151417.36</v>
      </c>
      <c r="CF377" s="12" t="s">
        <v>2306</v>
      </c>
      <c r="CG377" s="12" t="s">
        <v>2306</v>
      </c>
      <c r="CH377" s="12" t="s">
        <v>2306</v>
      </c>
      <c r="CI377" s="12" t="s">
        <v>2306</v>
      </c>
      <c r="CJ377" s="12" t="s">
        <v>2306</v>
      </c>
      <c r="CK377" s="12" t="s">
        <v>2306</v>
      </c>
      <c r="CL377" s="12" t="s">
        <v>2306</v>
      </c>
      <c r="CM377" s="12" t="s">
        <v>2306</v>
      </c>
      <c r="CN377" s="12" t="s">
        <v>2306</v>
      </c>
      <c r="CO377" s="12" t="s">
        <v>2306</v>
      </c>
      <c r="CP377" s="12" t="s">
        <v>2306</v>
      </c>
      <c r="CQ377" s="12" t="s">
        <v>2306</v>
      </c>
      <c r="CR377" s="12" t="s">
        <v>2306</v>
      </c>
      <c r="CS377" s="12" t="s">
        <v>2306</v>
      </c>
      <c r="CT377" s="12" t="s">
        <v>2306</v>
      </c>
      <c r="CU377" s="12" t="s">
        <v>2306</v>
      </c>
      <c r="CV377" s="12" t="s">
        <v>2306</v>
      </c>
      <c r="CW377" s="12" t="s">
        <v>2306</v>
      </c>
      <c r="CX377" s="12" t="s">
        <v>2306</v>
      </c>
      <c r="CY377" s="12" t="s">
        <v>2306</v>
      </c>
      <c r="CZ377" s="12" t="s">
        <v>2306</v>
      </c>
      <c r="DA377" s="12" t="s">
        <v>2306</v>
      </c>
      <c r="DB377" s="12" t="s">
        <v>2306</v>
      </c>
      <c r="DC377" s="12" t="s">
        <v>2306</v>
      </c>
      <c r="DD377" s="12" t="s">
        <v>2306</v>
      </c>
      <c r="DE377" s="12" t="s">
        <v>2306</v>
      </c>
      <c r="DF377" s="12" t="s">
        <v>2306</v>
      </c>
      <c r="DG377" s="12" t="s">
        <v>2306</v>
      </c>
      <c r="DH377" s="12" t="s">
        <v>2306</v>
      </c>
      <c r="DI377" s="12" t="s">
        <v>2306</v>
      </c>
      <c r="DJ377" s="17" t="s">
        <v>2306</v>
      </c>
    </row>
    <row r="378" s="1" customFormat="1" ht="15.4" customHeight="1" spans="1:114">
      <c r="A378" s="10" t="s">
        <v>3442</v>
      </c>
      <c r="B378" s="11"/>
      <c r="C378" s="11"/>
      <c r="D378" s="11" t="s">
        <v>3443</v>
      </c>
      <c r="E378" s="9">
        <v>250000</v>
      </c>
      <c r="F378" s="12" t="s">
        <v>2306</v>
      </c>
      <c r="G378" s="12" t="s">
        <v>2306</v>
      </c>
      <c r="H378" s="12" t="s">
        <v>2306</v>
      </c>
      <c r="I378" s="12" t="s">
        <v>2306</v>
      </c>
      <c r="J378" s="12" t="s">
        <v>2306</v>
      </c>
      <c r="K378" s="12" t="s">
        <v>2306</v>
      </c>
      <c r="L378" s="12" t="s">
        <v>2306</v>
      </c>
      <c r="M378" s="12" t="s">
        <v>2306</v>
      </c>
      <c r="N378" s="12" t="s">
        <v>2306</v>
      </c>
      <c r="O378" s="12" t="s">
        <v>2306</v>
      </c>
      <c r="P378" s="12" t="s">
        <v>2306</v>
      </c>
      <c r="Q378" s="12" t="s">
        <v>2306</v>
      </c>
      <c r="R378" s="12" t="s">
        <v>2306</v>
      </c>
      <c r="S378" s="12" t="s">
        <v>2306</v>
      </c>
      <c r="T378" s="12" t="s">
        <v>2306</v>
      </c>
      <c r="U378" s="12" t="s">
        <v>2306</v>
      </c>
      <c r="V378" s="12" t="s">
        <v>2306</v>
      </c>
      <c r="W378" s="12" t="s">
        <v>2306</v>
      </c>
      <c r="X378" s="12" t="s">
        <v>2306</v>
      </c>
      <c r="Y378" s="12" t="s">
        <v>2306</v>
      </c>
      <c r="Z378" s="12" t="s">
        <v>2306</v>
      </c>
      <c r="AA378" s="12" t="s">
        <v>2306</v>
      </c>
      <c r="AB378" s="12" t="s">
        <v>2306</v>
      </c>
      <c r="AC378" s="12" t="s">
        <v>2306</v>
      </c>
      <c r="AD378" s="12" t="s">
        <v>2306</v>
      </c>
      <c r="AE378" s="12" t="s">
        <v>2306</v>
      </c>
      <c r="AF378" s="12" t="s">
        <v>2306</v>
      </c>
      <c r="AG378" s="12" t="s">
        <v>2306</v>
      </c>
      <c r="AH378" s="12" t="s">
        <v>2306</v>
      </c>
      <c r="AI378" s="12" t="s">
        <v>2306</v>
      </c>
      <c r="AJ378" s="12" t="s">
        <v>2306</v>
      </c>
      <c r="AK378" s="12" t="s">
        <v>2306</v>
      </c>
      <c r="AL378" s="12" t="s">
        <v>2306</v>
      </c>
      <c r="AM378" s="12" t="s">
        <v>2306</v>
      </c>
      <c r="AN378" s="12" t="s">
        <v>2306</v>
      </c>
      <c r="AO378" s="12" t="s">
        <v>2306</v>
      </c>
      <c r="AP378" s="12" t="s">
        <v>2306</v>
      </c>
      <c r="AQ378" s="12" t="s">
        <v>2306</v>
      </c>
      <c r="AR378" s="12" t="s">
        <v>2306</v>
      </c>
      <c r="AS378" s="12" t="s">
        <v>2306</v>
      </c>
      <c r="AT378" s="12" t="s">
        <v>2306</v>
      </c>
      <c r="AU378" s="12" t="s">
        <v>2306</v>
      </c>
      <c r="AV378" s="12" t="s">
        <v>2306</v>
      </c>
      <c r="AW378" s="12" t="s">
        <v>2306</v>
      </c>
      <c r="AX378" s="12" t="s">
        <v>2306</v>
      </c>
      <c r="AY378" s="12" t="s">
        <v>2306</v>
      </c>
      <c r="AZ378" s="12" t="s">
        <v>2306</v>
      </c>
      <c r="BA378" s="12" t="s">
        <v>2306</v>
      </c>
      <c r="BB378" s="12" t="s">
        <v>2306</v>
      </c>
      <c r="BC378" s="12" t="s">
        <v>2306</v>
      </c>
      <c r="BD378" s="12" t="s">
        <v>2306</v>
      </c>
      <c r="BE378" s="12" t="s">
        <v>2306</v>
      </c>
      <c r="BF378" s="12" t="s">
        <v>2306</v>
      </c>
      <c r="BG378" s="12" t="s">
        <v>2306</v>
      </c>
      <c r="BH378" s="12" t="s">
        <v>2306</v>
      </c>
      <c r="BI378" s="12" t="s">
        <v>2306</v>
      </c>
      <c r="BJ378" s="12" t="s">
        <v>2306</v>
      </c>
      <c r="BK378" s="12" t="s">
        <v>2306</v>
      </c>
      <c r="BL378" s="12" t="s">
        <v>2306</v>
      </c>
      <c r="BM378" s="12" t="s">
        <v>2306</v>
      </c>
      <c r="BN378" s="12" t="s">
        <v>2306</v>
      </c>
      <c r="BO378" s="12" t="s">
        <v>2306</v>
      </c>
      <c r="BP378" s="12" t="s">
        <v>2306</v>
      </c>
      <c r="BQ378" s="12" t="s">
        <v>2306</v>
      </c>
      <c r="BR378" s="12" t="s">
        <v>2306</v>
      </c>
      <c r="BS378" s="12" t="s">
        <v>2306</v>
      </c>
      <c r="BT378" s="12" t="s">
        <v>2306</v>
      </c>
      <c r="BU378" s="12" t="s">
        <v>2306</v>
      </c>
      <c r="BV378" s="12" t="s">
        <v>2306</v>
      </c>
      <c r="BW378" s="12" t="s">
        <v>2306</v>
      </c>
      <c r="BX378" s="12" t="s">
        <v>2306</v>
      </c>
      <c r="BY378" s="12" t="s">
        <v>2306</v>
      </c>
      <c r="BZ378" s="12" t="s">
        <v>2306</v>
      </c>
      <c r="CA378" s="9">
        <v>250000</v>
      </c>
      <c r="CB378" s="12" t="s">
        <v>2306</v>
      </c>
      <c r="CC378" s="12" t="s">
        <v>2306</v>
      </c>
      <c r="CD378" s="12" t="s">
        <v>2306</v>
      </c>
      <c r="CE378" s="9">
        <v>250000</v>
      </c>
      <c r="CF378" s="12" t="s">
        <v>2306</v>
      </c>
      <c r="CG378" s="12" t="s">
        <v>2306</v>
      </c>
      <c r="CH378" s="12" t="s">
        <v>2306</v>
      </c>
      <c r="CI378" s="12" t="s">
        <v>2306</v>
      </c>
      <c r="CJ378" s="12" t="s">
        <v>2306</v>
      </c>
      <c r="CK378" s="12" t="s">
        <v>2306</v>
      </c>
      <c r="CL378" s="12" t="s">
        <v>2306</v>
      </c>
      <c r="CM378" s="12" t="s">
        <v>2306</v>
      </c>
      <c r="CN378" s="12" t="s">
        <v>2306</v>
      </c>
      <c r="CO378" s="12" t="s">
        <v>2306</v>
      </c>
      <c r="CP378" s="12" t="s">
        <v>2306</v>
      </c>
      <c r="CQ378" s="12" t="s">
        <v>2306</v>
      </c>
      <c r="CR378" s="12" t="s">
        <v>2306</v>
      </c>
      <c r="CS378" s="12" t="s">
        <v>2306</v>
      </c>
      <c r="CT378" s="12" t="s">
        <v>2306</v>
      </c>
      <c r="CU378" s="12" t="s">
        <v>2306</v>
      </c>
      <c r="CV378" s="12" t="s">
        <v>2306</v>
      </c>
      <c r="CW378" s="12" t="s">
        <v>2306</v>
      </c>
      <c r="CX378" s="12" t="s">
        <v>2306</v>
      </c>
      <c r="CY378" s="12" t="s">
        <v>2306</v>
      </c>
      <c r="CZ378" s="12" t="s">
        <v>2306</v>
      </c>
      <c r="DA378" s="12" t="s">
        <v>2306</v>
      </c>
      <c r="DB378" s="12" t="s">
        <v>2306</v>
      </c>
      <c r="DC378" s="12" t="s">
        <v>2306</v>
      </c>
      <c r="DD378" s="12" t="s">
        <v>2306</v>
      </c>
      <c r="DE378" s="12" t="s">
        <v>2306</v>
      </c>
      <c r="DF378" s="12" t="s">
        <v>2306</v>
      </c>
      <c r="DG378" s="12" t="s">
        <v>2306</v>
      </c>
      <c r="DH378" s="12" t="s">
        <v>2306</v>
      </c>
      <c r="DI378" s="12" t="s">
        <v>2306</v>
      </c>
      <c r="DJ378" s="17" t="s">
        <v>2306</v>
      </c>
    </row>
    <row r="379" s="1" customFormat="1" ht="15.4" customHeight="1" spans="1:114">
      <c r="A379" s="10" t="s">
        <v>3444</v>
      </c>
      <c r="B379" s="11"/>
      <c r="C379" s="11"/>
      <c r="D379" s="11" t="s">
        <v>3445</v>
      </c>
      <c r="E379" s="9">
        <v>3572809.21</v>
      </c>
      <c r="F379" s="9">
        <v>1793220.56</v>
      </c>
      <c r="G379" s="9">
        <v>1184847.18</v>
      </c>
      <c r="H379" s="12" t="s">
        <v>2306</v>
      </c>
      <c r="I379" s="9">
        <v>107878</v>
      </c>
      <c r="J379" s="12" t="s">
        <v>2306</v>
      </c>
      <c r="K379" s="12" t="s">
        <v>2306</v>
      </c>
      <c r="L379" s="9">
        <v>237250.38</v>
      </c>
      <c r="M379" s="12" t="s">
        <v>2306</v>
      </c>
      <c r="N379" s="9">
        <v>106720</v>
      </c>
      <c r="O379" s="12" t="s">
        <v>2306</v>
      </c>
      <c r="P379" s="9">
        <v>14140</v>
      </c>
      <c r="Q379" s="9">
        <v>142385</v>
      </c>
      <c r="R379" s="12" t="s">
        <v>2306</v>
      </c>
      <c r="S379" s="12" t="s">
        <v>2306</v>
      </c>
      <c r="T379" s="9">
        <v>1006070.55</v>
      </c>
      <c r="U379" s="9">
        <v>980674.04</v>
      </c>
      <c r="V379" s="12" t="s">
        <v>2306</v>
      </c>
      <c r="W379" s="12" t="s">
        <v>2306</v>
      </c>
      <c r="X379" s="12" t="s">
        <v>2306</v>
      </c>
      <c r="Y379" s="12" t="s">
        <v>2306</v>
      </c>
      <c r="Z379" s="9">
        <v>6853.51</v>
      </c>
      <c r="AA379" s="12" t="s">
        <v>2306</v>
      </c>
      <c r="AB379" s="9">
        <v>703</v>
      </c>
      <c r="AC379" s="12" t="s">
        <v>2306</v>
      </c>
      <c r="AD379" s="9">
        <v>720</v>
      </c>
      <c r="AE379" s="12" t="s">
        <v>2306</v>
      </c>
      <c r="AF379" s="12" t="s">
        <v>2306</v>
      </c>
      <c r="AG379" s="12" t="s">
        <v>2306</v>
      </c>
      <c r="AH379" s="12" t="s">
        <v>2306</v>
      </c>
      <c r="AI379" s="12" t="s">
        <v>2306</v>
      </c>
      <c r="AJ379" s="12" t="s">
        <v>2306</v>
      </c>
      <c r="AK379" s="12" t="s">
        <v>2306</v>
      </c>
      <c r="AL379" s="12" t="s">
        <v>2306</v>
      </c>
      <c r="AM379" s="12" t="s">
        <v>2306</v>
      </c>
      <c r="AN379" s="12" t="s">
        <v>2306</v>
      </c>
      <c r="AO379" s="9">
        <v>2000</v>
      </c>
      <c r="AP379" s="9">
        <v>3120</v>
      </c>
      <c r="AQ379" s="9">
        <v>12000</v>
      </c>
      <c r="AR379" s="12" t="s">
        <v>2306</v>
      </c>
      <c r="AS379" s="12" t="s">
        <v>2306</v>
      </c>
      <c r="AT379" s="12" t="s">
        <v>2306</v>
      </c>
      <c r="AU379" s="12" t="s">
        <v>2306</v>
      </c>
      <c r="AV379" s="9">
        <v>19440</v>
      </c>
      <c r="AW379" s="12" t="s">
        <v>2306</v>
      </c>
      <c r="AX379" s="9">
        <v>19440</v>
      </c>
      <c r="AY379" s="12" t="s">
        <v>2306</v>
      </c>
      <c r="AZ379" s="12" t="s">
        <v>2306</v>
      </c>
      <c r="BA379" s="12" t="s">
        <v>2306</v>
      </c>
      <c r="BB379" s="12" t="s">
        <v>2306</v>
      </c>
      <c r="BC379" s="12" t="s">
        <v>2306</v>
      </c>
      <c r="BD379" s="12" t="s">
        <v>2306</v>
      </c>
      <c r="BE379" s="12" t="s">
        <v>2306</v>
      </c>
      <c r="BF379" s="12" t="s">
        <v>2306</v>
      </c>
      <c r="BG379" s="12" t="s">
        <v>2306</v>
      </c>
      <c r="BH379" s="12" t="s">
        <v>2306</v>
      </c>
      <c r="BI379" s="12" t="s">
        <v>2306</v>
      </c>
      <c r="BJ379" s="12" t="s">
        <v>2306</v>
      </c>
      <c r="BK379" s="12" t="s">
        <v>2306</v>
      </c>
      <c r="BL379" s="12" t="s">
        <v>2306</v>
      </c>
      <c r="BM379" s="12" t="s">
        <v>2306</v>
      </c>
      <c r="BN379" s="12" t="s">
        <v>2306</v>
      </c>
      <c r="BO379" s="12" t="s">
        <v>2306</v>
      </c>
      <c r="BP379" s="12" t="s">
        <v>2306</v>
      </c>
      <c r="BQ379" s="12" t="s">
        <v>2306</v>
      </c>
      <c r="BR379" s="12" t="s">
        <v>2306</v>
      </c>
      <c r="BS379" s="12" t="s">
        <v>2306</v>
      </c>
      <c r="BT379" s="12" t="s">
        <v>2306</v>
      </c>
      <c r="BU379" s="12" t="s">
        <v>2306</v>
      </c>
      <c r="BV379" s="12" t="s">
        <v>2306</v>
      </c>
      <c r="BW379" s="12" t="s">
        <v>2306</v>
      </c>
      <c r="BX379" s="12" t="s">
        <v>2306</v>
      </c>
      <c r="BY379" s="12" t="s">
        <v>2306</v>
      </c>
      <c r="BZ379" s="12" t="s">
        <v>2306</v>
      </c>
      <c r="CA379" s="9">
        <v>754078.1</v>
      </c>
      <c r="CB379" s="12" t="s">
        <v>2306</v>
      </c>
      <c r="CC379" s="12" t="s">
        <v>2306</v>
      </c>
      <c r="CD379" s="12" t="s">
        <v>2306</v>
      </c>
      <c r="CE379" s="9">
        <v>754078.1</v>
      </c>
      <c r="CF379" s="12" t="s">
        <v>2306</v>
      </c>
      <c r="CG379" s="12" t="s">
        <v>2306</v>
      </c>
      <c r="CH379" s="12" t="s">
        <v>2306</v>
      </c>
      <c r="CI379" s="12" t="s">
        <v>2306</v>
      </c>
      <c r="CJ379" s="12" t="s">
        <v>2306</v>
      </c>
      <c r="CK379" s="12" t="s">
        <v>2306</v>
      </c>
      <c r="CL379" s="12" t="s">
        <v>2306</v>
      </c>
      <c r="CM379" s="12" t="s">
        <v>2306</v>
      </c>
      <c r="CN379" s="12" t="s">
        <v>2306</v>
      </c>
      <c r="CO379" s="12" t="s">
        <v>2306</v>
      </c>
      <c r="CP379" s="12" t="s">
        <v>2306</v>
      </c>
      <c r="CQ379" s="12" t="s">
        <v>2306</v>
      </c>
      <c r="CR379" s="12" t="s">
        <v>2306</v>
      </c>
      <c r="CS379" s="12" t="s">
        <v>2306</v>
      </c>
      <c r="CT379" s="12" t="s">
        <v>2306</v>
      </c>
      <c r="CU379" s="12" t="s">
        <v>2306</v>
      </c>
      <c r="CV379" s="12" t="s">
        <v>2306</v>
      </c>
      <c r="CW379" s="12" t="s">
        <v>2306</v>
      </c>
      <c r="CX379" s="12" t="s">
        <v>2306</v>
      </c>
      <c r="CY379" s="12" t="s">
        <v>2306</v>
      </c>
      <c r="CZ379" s="12" t="s">
        <v>2306</v>
      </c>
      <c r="DA379" s="12" t="s">
        <v>2306</v>
      </c>
      <c r="DB379" s="12" t="s">
        <v>2306</v>
      </c>
      <c r="DC379" s="12" t="s">
        <v>2306</v>
      </c>
      <c r="DD379" s="12" t="s">
        <v>2306</v>
      </c>
      <c r="DE379" s="12" t="s">
        <v>2306</v>
      </c>
      <c r="DF379" s="12" t="s">
        <v>2306</v>
      </c>
      <c r="DG379" s="12" t="s">
        <v>2306</v>
      </c>
      <c r="DH379" s="12" t="s">
        <v>2306</v>
      </c>
      <c r="DI379" s="12" t="s">
        <v>2306</v>
      </c>
      <c r="DJ379" s="17" t="s">
        <v>2306</v>
      </c>
    </row>
    <row r="380" s="1" customFormat="1" ht="15.4" customHeight="1" spans="1:114">
      <c r="A380" s="10" t="s">
        <v>3446</v>
      </c>
      <c r="B380" s="11"/>
      <c r="C380" s="11"/>
      <c r="D380" s="11" t="s">
        <v>3447</v>
      </c>
      <c r="E380" s="9">
        <v>27549680.34</v>
      </c>
      <c r="F380" s="9">
        <v>25967959.27</v>
      </c>
      <c r="G380" s="9">
        <v>18926461.04</v>
      </c>
      <c r="H380" s="9">
        <v>164040</v>
      </c>
      <c r="I380" s="12" t="s">
        <v>2306</v>
      </c>
      <c r="J380" s="9">
        <v>4821</v>
      </c>
      <c r="K380" s="9">
        <v>284612</v>
      </c>
      <c r="L380" s="9">
        <v>2270946.46</v>
      </c>
      <c r="M380" s="9">
        <v>777238</v>
      </c>
      <c r="N380" s="9">
        <v>1206194.24</v>
      </c>
      <c r="O380" s="12" t="s">
        <v>2306</v>
      </c>
      <c r="P380" s="9">
        <v>156093.09</v>
      </c>
      <c r="Q380" s="9">
        <v>1583553.44</v>
      </c>
      <c r="R380" s="12" t="s">
        <v>2306</v>
      </c>
      <c r="S380" s="9">
        <v>594000</v>
      </c>
      <c r="T380" s="9">
        <v>1349565.47</v>
      </c>
      <c r="U380" s="9">
        <v>181983</v>
      </c>
      <c r="V380" s="9">
        <v>20628</v>
      </c>
      <c r="W380" s="9">
        <v>29992</v>
      </c>
      <c r="X380" s="12" t="s">
        <v>2306</v>
      </c>
      <c r="Y380" s="12" t="s">
        <v>2306</v>
      </c>
      <c r="Z380" s="9">
        <v>104787.02</v>
      </c>
      <c r="AA380" s="9">
        <v>125827</v>
      </c>
      <c r="AB380" s="12" t="s">
        <v>2306</v>
      </c>
      <c r="AC380" s="12" t="s">
        <v>2306</v>
      </c>
      <c r="AD380" s="9">
        <v>168241.59</v>
      </c>
      <c r="AE380" s="12" t="s">
        <v>2306</v>
      </c>
      <c r="AF380" s="9">
        <v>170483.03</v>
      </c>
      <c r="AG380" s="9">
        <v>9750</v>
      </c>
      <c r="AH380" s="12" t="s">
        <v>2306</v>
      </c>
      <c r="AI380" s="12" t="s">
        <v>2306</v>
      </c>
      <c r="AJ380" s="9">
        <v>15498</v>
      </c>
      <c r="AK380" s="12" t="s">
        <v>2306</v>
      </c>
      <c r="AL380" s="12" t="s">
        <v>2306</v>
      </c>
      <c r="AM380" s="12" t="s">
        <v>2306</v>
      </c>
      <c r="AN380" s="9">
        <v>164790</v>
      </c>
      <c r="AO380" s="9">
        <v>22643.52</v>
      </c>
      <c r="AP380" s="9">
        <v>47532</v>
      </c>
      <c r="AQ380" s="9">
        <v>24164.5</v>
      </c>
      <c r="AR380" s="9">
        <v>226418.81</v>
      </c>
      <c r="AS380" s="9">
        <v>5995</v>
      </c>
      <c r="AT380" s="12" t="s">
        <v>2306</v>
      </c>
      <c r="AU380" s="9">
        <v>30832</v>
      </c>
      <c r="AV380" s="9">
        <v>219055.6</v>
      </c>
      <c r="AW380" s="12" t="s">
        <v>2306</v>
      </c>
      <c r="AX380" s="9">
        <v>187629.6</v>
      </c>
      <c r="AY380" s="12" t="s">
        <v>2306</v>
      </c>
      <c r="AZ380" s="12" t="s">
        <v>2306</v>
      </c>
      <c r="BA380" s="9">
        <v>31426</v>
      </c>
      <c r="BB380" s="12" t="s">
        <v>2306</v>
      </c>
      <c r="BC380" s="12" t="s">
        <v>2306</v>
      </c>
      <c r="BD380" s="12" t="s">
        <v>2306</v>
      </c>
      <c r="BE380" s="12" t="s">
        <v>2306</v>
      </c>
      <c r="BF380" s="12" t="s">
        <v>2306</v>
      </c>
      <c r="BG380" s="12" t="s">
        <v>2306</v>
      </c>
      <c r="BH380" s="12" t="s">
        <v>2306</v>
      </c>
      <c r="BI380" s="12" t="s">
        <v>2306</v>
      </c>
      <c r="BJ380" s="12" t="s">
        <v>2306</v>
      </c>
      <c r="BK380" s="12" t="s">
        <v>2306</v>
      </c>
      <c r="BL380" s="12" t="s">
        <v>2306</v>
      </c>
      <c r="BM380" s="12" t="s">
        <v>2306</v>
      </c>
      <c r="BN380" s="12" t="s">
        <v>2306</v>
      </c>
      <c r="BO380" s="12" t="s">
        <v>2306</v>
      </c>
      <c r="BP380" s="12" t="s">
        <v>2306</v>
      </c>
      <c r="BQ380" s="12" t="s">
        <v>2306</v>
      </c>
      <c r="BR380" s="12" t="s">
        <v>2306</v>
      </c>
      <c r="BS380" s="12" t="s">
        <v>2306</v>
      </c>
      <c r="BT380" s="12" t="s">
        <v>2306</v>
      </c>
      <c r="BU380" s="12" t="s">
        <v>2306</v>
      </c>
      <c r="BV380" s="12" t="s">
        <v>2306</v>
      </c>
      <c r="BW380" s="12" t="s">
        <v>2306</v>
      </c>
      <c r="BX380" s="12" t="s">
        <v>2306</v>
      </c>
      <c r="BY380" s="12" t="s">
        <v>2306</v>
      </c>
      <c r="BZ380" s="12" t="s">
        <v>2306</v>
      </c>
      <c r="CA380" s="9">
        <v>13100</v>
      </c>
      <c r="CB380" s="12" t="s">
        <v>2306</v>
      </c>
      <c r="CC380" s="9">
        <v>13100</v>
      </c>
      <c r="CD380" s="12" t="s">
        <v>2306</v>
      </c>
      <c r="CE380" s="12" t="s">
        <v>2306</v>
      </c>
      <c r="CF380" s="12" t="s">
        <v>2306</v>
      </c>
      <c r="CG380" s="12" t="s">
        <v>2306</v>
      </c>
      <c r="CH380" s="12" t="s">
        <v>2306</v>
      </c>
      <c r="CI380" s="12" t="s">
        <v>2306</v>
      </c>
      <c r="CJ380" s="12" t="s">
        <v>2306</v>
      </c>
      <c r="CK380" s="12" t="s">
        <v>2306</v>
      </c>
      <c r="CL380" s="12" t="s">
        <v>2306</v>
      </c>
      <c r="CM380" s="12" t="s">
        <v>2306</v>
      </c>
      <c r="CN380" s="12" t="s">
        <v>2306</v>
      </c>
      <c r="CO380" s="12" t="s">
        <v>2306</v>
      </c>
      <c r="CP380" s="12" t="s">
        <v>2306</v>
      </c>
      <c r="CQ380" s="12" t="s">
        <v>2306</v>
      </c>
      <c r="CR380" s="12" t="s">
        <v>2306</v>
      </c>
      <c r="CS380" s="12" t="s">
        <v>2306</v>
      </c>
      <c r="CT380" s="12" t="s">
        <v>2306</v>
      </c>
      <c r="CU380" s="12" t="s">
        <v>2306</v>
      </c>
      <c r="CV380" s="12" t="s">
        <v>2306</v>
      </c>
      <c r="CW380" s="12" t="s">
        <v>2306</v>
      </c>
      <c r="CX380" s="12" t="s">
        <v>2306</v>
      </c>
      <c r="CY380" s="12" t="s">
        <v>2306</v>
      </c>
      <c r="CZ380" s="12" t="s">
        <v>2306</v>
      </c>
      <c r="DA380" s="12" t="s">
        <v>2306</v>
      </c>
      <c r="DB380" s="12" t="s">
        <v>2306</v>
      </c>
      <c r="DC380" s="12" t="s">
        <v>2306</v>
      </c>
      <c r="DD380" s="12" t="s">
        <v>2306</v>
      </c>
      <c r="DE380" s="12" t="s">
        <v>2306</v>
      </c>
      <c r="DF380" s="12" t="s">
        <v>2306</v>
      </c>
      <c r="DG380" s="12" t="s">
        <v>2306</v>
      </c>
      <c r="DH380" s="12" t="s">
        <v>2306</v>
      </c>
      <c r="DI380" s="12" t="s">
        <v>2306</v>
      </c>
      <c r="DJ380" s="17" t="s">
        <v>2306</v>
      </c>
    </row>
    <row r="381" s="1" customFormat="1" ht="15.4" customHeight="1" spans="1:114">
      <c r="A381" s="10" t="s">
        <v>3448</v>
      </c>
      <c r="B381" s="11"/>
      <c r="C381" s="11"/>
      <c r="D381" s="11" t="s">
        <v>3449</v>
      </c>
      <c r="E381" s="9">
        <v>44046938.71</v>
      </c>
      <c r="F381" s="12" t="s">
        <v>2306</v>
      </c>
      <c r="G381" s="12" t="s">
        <v>2306</v>
      </c>
      <c r="H381" s="12" t="s">
        <v>2306</v>
      </c>
      <c r="I381" s="12" t="s">
        <v>2306</v>
      </c>
      <c r="J381" s="12" t="s">
        <v>2306</v>
      </c>
      <c r="K381" s="12" t="s">
        <v>2306</v>
      </c>
      <c r="L381" s="12" t="s">
        <v>2306</v>
      </c>
      <c r="M381" s="12" t="s">
        <v>2306</v>
      </c>
      <c r="N381" s="12" t="s">
        <v>2306</v>
      </c>
      <c r="O381" s="12" t="s">
        <v>2306</v>
      </c>
      <c r="P381" s="12" t="s">
        <v>2306</v>
      </c>
      <c r="Q381" s="12" t="s">
        <v>2306</v>
      </c>
      <c r="R381" s="12" t="s">
        <v>2306</v>
      </c>
      <c r="S381" s="12" t="s">
        <v>2306</v>
      </c>
      <c r="T381" s="12" t="s">
        <v>2306</v>
      </c>
      <c r="U381" s="12" t="s">
        <v>2306</v>
      </c>
      <c r="V381" s="12" t="s">
        <v>2306</v>
      </c>
      <c r="W381" s="12" t="s">
        <v>2306</v>
      </c>
      <c r="X381" s="12" t="s">
        <v>2306</v>
      </c>
      <c r="Y381" s="12" t="s">
        <v>2306</v>
      </c>
      <c r="Z381" s="12" t="s">
        <v>2306</v>
      </c>
      <c r="AA381" s="12" t="s">
        <v>2306</v>
      </c>
      <c r="AB381" s="12" t="s">
        <v>2306</v>
      </c>
      <c r="AC381" s="12" t="s">
        <v>2306</v>
      </c>
      <c r="AD381" s="12" t="s">
        <v>2306</v>
      </c>
      <c r="AE381" s="12" t="s">
        <v>2306</v>
      </c>
      <c r="AF381" s="12" t="s">
        <v>2306</v>
      </c>
      <c r="AG381" s="12" t="s">
        <v>2306</v>
      </c>
      <c r="AH381" s="12" t="s">
        <v>2306</v>
      </c>
      <c r="AI381" s="12" t="s">
        <v>2306</v>
      </c>
      <c r="AJ381" s="12" t="s">
        <v>2306</v>
      </c>
      <c r="AK381" s="12" t="s">
        <v>2306</v>
      </c>
      <c r="AL381" s="12" t="s">
        <v>2306</v>
      </c>
      <c r="AM381" s="12" t="s">
        <v>2306</v>
      </c>
      <c r="AN381" s="12" t="s">
        <v>2306</v>
      </c>
      <c r="AO381" s="12" t="s">
        <v>2306</v>
      </c>
      <c r="AP381" s="12" t="s">
        <v>2306</v>
      </c>
      <c r="AQ381" s="12" t="s">
        <v>2306</v>
      </c>
      <c r="AR381" s="12" t="s">
        <v>2306</v>
      </c>
      <c r="AS381" s="12" t="s">
        <v>2306</v>
      </c>
      <c r="AT381" s="12" t="s">
        <v>2306</v>
      </c>
      <c r="AU381" s="12" t="s">
        <v>2306</v>
      </c>
      <c r="AV381" s="12" t="s">
        <v>2306</v>
      </c>
      <c r="AW381" s="12" t="s">
        <v>2306</v>
      </c>
      <c r="AX381" s="12" t="s">
        <v>2306</v>
      </c>
      <c r="AY381" s="12" t="s">
        <v>2306</v>
      </c>
      <c r="AZ381" s="12" t="s">
        <v>2306</v>
      </c>
      <c r="BA381" s="12" t="s">
        <v>2306</v>
      </c>
      <c r="BB381" s="12" t="s">
        <v>2306</v>
      </c>
      <c r="BC381" s="12" t="s">
        <v>2306</v>
      </c>
      <c r="BD381" s="12" t="s">
        <v>2306</v>
      </c>
      <c r="BE381" s="12" t="s">
        <v>2306</v>
      </c>
      <c r="BF381" s="12" t="s">
        <v>2306</v>
      </c>
      <c r="BG381" s="12" t="s">
        <v>2306</v>
      </c>
      <c r="BH381" s="12" t="s">
        <v>2306</v>
      </c>
      <c r="BI381" s="12" t="s">
        <v>2306</v>
      </c>
      <c r="BJ381" s="12" t="s">
        <v>2306</v>
      </c>
      <c r="BK381" s="12" t="s">
        <v>2306</v>
      </c>
      <c r="BL381" s="12" t="s">
        <v>2306</v>
      </c>
      <c r="BM381" s="12" t="s">
        <v>2306</v>
      </c>
      <c r="BN381" s="12" t="s">
        <v>2306</v>
      </c>
      <c r="BO381" s="12" t="s">
        <v>2306</v>
      </c>
      <c r="BP381" s="12" t="s">
        <v>2306</v>
      </c>
      <c r="BQ381" s="12" t="s">
        <v>2306</v>
      </c>
      <c r="BR381" s="12" t="s">
        <v>2306</v>
      </c>
      <c r="BS381" s="12" t="s">
        <v>2306</v>
      </c>
      <c r="BT381" s="12" t="s">
        <v>2306</v>
      </c>
      <c r="BU381" s="12" t="s">
        <v>2306</v>
      </c>
      <c r="BV381" s="12" t="s">
        <v>2306</v>
      </c>
      <c r="BW381" s="12" t="s">
        <v>2306</v>
      </c>
      <c r="BX381" s="12" t="s">
        <v>2306</v>
      </c>
      <c r="BY381" s="12" t="s">
        <v>2306</v>
      </c>
      <c r="BZ381" s="12" t="s">
        <v>2306</v>
      </c>
      <c r="CA381" s="9">
        <v>44046938.71</v>
      </c>
      <c r="CB381" s="12" t="s">
        <v>2306</v>
      </c>
      <c r="CC381" s="12" t="s">
        <v>2306</v>
      </c>
      <c r="CD381" s="12" t="s">
        <v>2306</v>
      </c>
      <c r="CE381" s="9">
        <v>44046938.71</v>
      </c>
      <c r="CF381" s="12" t="s">
        <v>2306</v>
      </c>
      <c r="CG381" s="12" t="s">
        <v>2306</v>
      </c>
      <c r="CH381" s="12" t="s">
        <v>2306</v>
      </c>
      <c r="CI381" s="12" t="s">
        <v>2306</v>
      </c>
      <c r="CJ381" s="12" t="s">
        <v>2306</v>
      </c>
      <c r="CK381" s="12" t="s">
        <v>2306</v>
      </c>
      <c r="CL381" s="12" t="s">
        <v>2306</v>
      </c>
      <c r="CM381" s="12" t="s">
        <v>2306</v>
      </c>
      <c r="CN381" s="12" t="s">
        <v>2306</v>
      </c>
      <c r="CO381" s="12" t="s">
        <v>2306</v>
      </c>
      <c r="CP381" s="12" t="s">
        <v>2306</v>
      </c>
      <c r="CQ381" s="12" t="s">
        <v>2306</v>
      </c>
      <c r="CR381" s="12" t="s">
        <v>2306</v>
      </c>
      <c r="CS381" s="12" t="s">
        <v>2306</v>
      </c>
      <c r="CT381" s="12" t="s">
        <v>2306</v>
      </c>
      <c r="CU381" s="12" t="s">
        <v>2306</v>
      </c>
      <c r="CV381" s="12" t="s">
        <v>2306</v>
      </c>
      <c r="CW381" s="12" t="s">
        <v>2306</v>
      </c>
      <c r="CX381" s="12" t="s">
        <v>2306</v>
      </c>
      <c r="CY381" s="12" t="s">
        <v>2306</v>
      </c>
      <c r="CZ381" s="12" t="s">
        <v>2306</v>
      </c>
      <c r="DA381" s="12" t="s">
        <v>2306</v>
      </c>
      <c r="DB381" s="12" t="s">
        <v>2306</v>
      </c>
      <c r="DC381" s="12" t="s">
        <v>2306</v>
      </c>
      <c r="DD381" s="12" t="s">
        <v>2306</v>
      </c>
      <c r="DE381" s="12" t="s">
        <v>2306</v>
      </c>
      <c r="DF381" s="12" t="s">
        <v>2306</v>
      </c>
      <c r="DG381" s="12" t="s">
        <v>2306</v>
      </c>
      <c r="DH381" s="12" t="s">
        <v>2306</v>
      </c>
      <c r="DI381" s="12" t="s">
        <v>2306</v>
      </c>
      <c r="DJ381" s="17" t="s">
        <v>2306</v>
      </c>
    </row>
    <row r="382" s="1" customFormat="1" ht="15.4" customHeight="1" spans="1:114">
      <c r="A382" s="10" t="s">
        <v>3450</v>
      </c>
      <c r="B382" s="11"/>
      <c r="C382" s="11"/>
      <c r="D382" s="11" t="s">
        <v>3451</v>
      </c>
      <c r="E382" s="9">
        <v>37510000</v>
      </c>
      <c r="F382" s="12" t="s">
        <v>2306</v>
      </c>
      <c r="G382" s="12" t="s">
        <v>2306</v>
      </c>
      <c r="H382" s="12" t="s">
        <v>2306</v>
      </c>
      <c r="I382" s="12" t="s">
        <v>2306</v>
      </c>
      <c r="J382" s="12" t="s">
        <v>2306</v>
      </c>
      <c r="K382" s="12" t="s">
        <v>2306</v>
      </c>
      <c r="L382" s="12" t="s">
        <v>2306</v>
      </c>
      <c r="M382" s="12" t="s">
        <v>2306</v>
      </c>
      <c r="N382" s="12" t="s">
        <v>2306</v>
      </c>
      <c r="O382" s="12" t="s">
        <v>2306</v>
      </c>
      <c r="P382" s="12" t="s">
        <v>2306</v>
      </c>
      <c r="Q382" s="12" t="s">
        <v>2306</v>
      </c>
      <c r="R382" s="12" t="s">
        <v>2306</v>
      </c>
      <c r="S382" s="12" t="s">
        <v>2306</v>
      </c>
      <c r="T382" s="12" t="s">
        <v>2306</v>
      </c>
      <c r="U382" s="12" t="s">
        <v>2306</v>
      </c>
      <c r="V382" s="12" t="s">
        <v>2306</v>
      </c>
      <c r="W382" s="12" t="s">
        <v>2306</v>
      </c>
      <c r="X382" s="12" t="s">
        <v>2306</v>
      </c>
      <c r="Y382" s="12" t="s">
        <v>2306</v>
      </c>
      <c r="Z382" s="12" t="s">
        <v>2306</v>
      </c>
      <c r="AA382" s="12" t="s">
        <v>2306</v>
      </c>
      <c r="AB382" s="12" t="s">
        <v>2306</v>
      </c>
      <c r="AC382" s="12" t="s">
        <v>2306</v>
      </c>
      <c r="AD382" s="12" t="s">
        <v>2306</v>
      </c>
      <c r="AE382" s="12" t="s">
        <v>2306</v>
      </c>
      <c r="AF382" s="12" t="s">
        <v>2306</v>
      </c>
      <c r="AG382" s="12" t="s">
        <v>2306</v>
      </c>
      <c r="AH382" s="12" t="s">
        <v>2306</v>
      </c>
      <c r="AI382" s="12" t="s">
        <v>2306</v>
      </c>
      <c r="AJ382" s="12" t="s">
        <v>2306</v>
      </c>
      <c r="AK382" s="12" t="s">
        <v>2306</v>
      </c>
      <c r="AL382" s="12" t="s">
        <v>2306</v>
      </c>
      <c r="AM382" s="12" t="s">
        <v>2306</v>
      </c>
      <c r="AN382" s="12" t="s">
        <v>2306</v>
      </c>
      <c r="AO382" s="12" t="s">
        <v>2306</v>
      </c>
      <c r="AP382" s="12" t="s">
        <v>2306</v>
      </c>
      <c r="AQ382" s="12" t="s">
        <v>2306</v>
      </c>
      <c r="AR382" s="12" t="s">
        <v>2306</v>
      </c>
      <c r="AS382" s="12" t="s">
        <v>2306</v>
      </c>
      <c r="AT382" s="12" t="s">
        <v>2306</v>
      </c>
      <c r="AU382" s="12" t="s">
        <v>2306</v>
      </c>
      <c r="AV382" s="12" t="s">
        <v>2306</v>
      </c>
      <c r="AW382" s="12" t="s">
        <v>2306</v>
      </c>
      <c r="AX382" s="12" t="s">
        <v>2306</v>
      </c>
      <c r="AY382" s="12" t="s">
        <v>2306</v>
      </c>
      <c r="AZ382" s="12" t="s">
        <v>2306</v>
      </c>
      <c r="BA382" s="12" t="s">
        <v>2306</v>
      </c>
      <c r="BB382" s="12" t="s">
        <v>2306</v>
      </c>
      <c r="BC382" s="12" t="s">
        <v>2306</v>
      </c>
      <c r="BD382" s="12" t="s">
        <v>2306</v>
      </c>
      <c r="BE382" s="12" t="s">
        <v>2306</v>
      </c>
      <c r="BF382" s="12" t="s">
        <v>2306</v>
      </c>
      <c r="BG382" s="12" t="s">
        <v>2306</v>
      </c>
      <c r="BH382" s="12" t="s">
        <v>2306</v>
      </c>
      <c r="BI382" s="12" t="s">
        <v>2306</v>
      </c>
      <c r="BJ382" s="12" t="s">
        <v>2306</v>
      </c>
      <c r="BK382" s="12" t="s">
        <v>2306</v>
      </c>
      <c r="BL382" s="12" t="s">
        <v>2306</v>
      </c>
      <c r="BM382" s="12" t="s">
        <v>2306</v>
      </c>
      <c r="BN382" s="12" t="s">
        <v>2306</v>
      </c>
      <c r="BO382" s="12" t="s">
        <v>2306</v>
      </c>
      <c r="BP382" s="12" t="s">
        <v>2306</v>
      </c>
      <c r="BQ382" s="12" t="s">
        <v>2306</v>
      </c>
      <c r="BR382" s="12" t="s">
        <v>2306</v>
      </c>
      <c r="BS382" s="12" t="s">
        <v>2306</v>
      </c>
      <c r="BT382" s="12" t="s">
        <v>2306</v>
      </c>
      <c r="BU382" s="12" t="s">
        <v>2306</v>
      </c>
      <c r="BV382" s="12" t="s">
        <v>2306</v>
      </c>
      <c r="BW382" s="12" t="s">
        <v>2306</v>
      </c>
      <c r="BX382" s="12" t="s">
        <v>2306</v>
      </c>
      <c r="BY382" s="12" t="s">
        <v>2306</v>
      </c>
      <c r="BZ382" s="12" t="s">
        <v>2306</v>
      </c>
      <c r="CA382" s="9">
        <v>37510000</v>
      </c>
      <c r="CB382" s="12" t="s">
        <v>2306</v>
      </c>
      <c r="CC382" s="12" t="s">
        <v>2306</v>
      </c>
      <c r="CD382" s="12" t="s">
        <v>2306</v>
      </c>
      <c r="CE382" s="9">
        <v>37510000</v>
      </c>
      <c r="CF382" s="12" t="s">
        <v>2306</v>
      </c>
      <c r="CG382" s="12" t="s">
        <v>2306</v>
      </c>
      <c r="CH382" s="12" t="s">
        <v>2306</v>
      </c>
      <c r="CI382" s="12" t="s">
        <v>2306</v>
      </c>
      <c r="CJ382" s="12" t="s">
        <v>2306</v>
      </c>
      <c r="CK382" s="12" t="s">
        <v>2306</v>
      </c>
      <c r="CL382" s="12" t="s">
        <v>2306</v>
      </c>
      <c r="CM382" s="12" t="s">
        <v>2306</v>
      </c>
      <c r="CN382" s="12" t="s">
        <v>2306</v>
      </c>
      <c r="CO382" s="12" t="s">
        <v>2306</v>
      </c>
      <c r="CP382" s="12" t="s">
        <v>2306</v>
      </c>
      <c r="CQ382" s="12" t="s">
        <v>2306</v>
      </c>
      <c r="CR382" s="12" t="s">
        <v>2306</v>
      </c>
      <c r="CS382" s="12" t="s">
        <v>2306</v>
      </c>
      <c r="CT382" s="12" t="s">
        <v>2306</v>
      </c>
      <c r="CU382" s="12" t="s">
        <v>2306</v>
      </c>
      <c r="CV382" s="12" t="s">
        <v>2306</v>
      </c>
      <c r="CW382" s="12" t="s">
        <v>2306</v>
      </c>
      <c r="CX382" s="12" t="s">
        <v>2306</v>
      </c>
      <c r="CY382" s="12" t="s">
        <v>2306</v>
      </c>
      <c r="CZ382" s="12" t="s">
        <v>2306</v>
      </c>
      <c r="DA382" s="12" t="s">
        <v>2306</v>
      </c>
      <c r="DB382" s="12" t="s">
        <v>2306</v>
      </c>
      <c r="DC382" s="12" t="s">
        <v>2306</v>
      </c>
      <c r="DD382" s="12" t="s">
        <v>2306</v>
      </c>
      <c r="DE382" s="12" t="s">
        <v>2306</v>
      </c>
      <c r="DF382" s="12" t="s">
        <v>2306</v>
      </c>
      <c r="DG382" s="12" t="s">
        <v>2306</v>
      </c>
      <c r="DH382" s="12" t="s">
        <v>2306</v>
      </c>
      <c r="DI382" s="12" t="s">
        <v>2306</v>
      </c>
      <c r="DJ382" s="17" t="s">
        <v>2306</v>
      </c>
    </row>
    <row r="383" s="1" customFormat="1" ht="15.4" customHeight="1" spans="1:114">
      <c r="A383" s="10" t="s">
        <v>3452</v>
      </c>
      <c r="B383" s="11"/>
      <c r="C383" s="11"/>
      <c r="D383" s="11" t="s">
        <v>3453</v>
      </c>
      <c r="E383" s="9">
        <v>6536938.71</v>
      </c>
      <c r="F383" s="12" t="s">
        <v>2306</v>
      </c>
      <c r="G383" s="12" t="s">
        <v>2306</v>
      </c>
      <c r="H383" s="12" t="s">
        <v>2306</v>
      </c>
      <c r="I383" s="12" t="s">
        <v>2306</v>
      </c>
      <c r="J383" s="12" t="s">
        <v>2306</v>
      </c>
      <c r="K383" s="12" t="s">
        <v>2306</v>
      </c>
      <c r="L383" s="12" t="s">
        <v>2306</v>
      </c>
      <c r="M383" s="12" t="s">
        <v>2306</v>
      </c>
      <c r="N383" s="12" t="s">
        <v>2306</v>
      </c>
      <c r="O383" s="12" t="s">
        <v>2306</v>
      </c>
      <c r="P383" s="12" t="s">
        <v>2306</v>
      </c>
      <c r="Q383" s="12" t="s">
        <v>2306</v>
      </c>
      <c r="R383" s="12" t="s">
        <v>2306</v>
      </c>
      <c r="S383" s="12" t="s">
        <v>2306</v>
      </c>
      <c r="T383" s="12" t="s">
        <v>2306</v>
      </c>
      <c r="U383" s="12" t="s">
        <v>2306</v>
      </c>
      <c r="V383" s="12" t="s">
        <v>2306</v>
      </c>
      <c r="W383" s="12" t="s">
        <v>2306</v>
      </c>
      <c r="X383" s="12" t="s">
        <v>2306</v>
      </c>
      <c r="Y383" s="12" t="s">
        <v>2306</v>
      </c>
      <c r="Z383" s="12" t="s">
        <v>2306</v>
      </c>
      <c r="AA383" s="12" t="s">
        <v>2306</v>
      </c>
      <c r="AB383" s="12" t="s">
        <v>2306</v>
      </c>
      <c r="AC383" s="12" t="s">
        <v>2306</v>
      </c>
      <c r="AD383" s="12" t="s">
        <v>2306</v>
      </c>
      <c r="AE383" s="12" t="s">
        <v>2306</v>
      </c>
      <c r="AF383" s="12" t="s">
        <v>2306</v>
      </c>
      <c r="AG383" s="12" t="s">
        <v>2306</v>
      </c>
      <c r="AH383" s="12" t="s">
        <v>2306</v>
      </c>
      <c r="AI383" s="12" t="s">
        <v>2306</v>
      </c>
      <c r="AJ383" s="12" t="s">
        <v>2306</v>
      </c>
      <c r="AK383" s="12" t="s">
        <v>2306</v>
      </c>
      <c r="AL383" s="12" t="s">
        <v>2306</v>
      </c>
      <c r="AM383" s="12" t="s">
        <v>2306</v>
      </c>
      <c r="AN383" s="12" t="s">
        <v>2306</v>
      </c>
      <c r="AO383" s="12" t="s">
        <v>2306</v>
      </c>
      <c r="AP383" s="12" t="s">
        <v>2306</v>
      </c>
      <c r="AQ383" s="12" t="s">
        <v>2306</v>
      </c>
      <c r="AR383" s="12" t="s">
        <v>2306</v>
      </c>
      <c r="AS383" s="12" t="s">
        <v>2306</v>
      </c>
      <c r="AT383" s="12" t="s">
        <v>2306</v>
      </c>
      <c r="AU383" s="12" t="s">
        <v>2306</v>
      </c>
      <c r="AV383" s="12" t="s">
        <v>2306</v>
      </c>
      <c r="AW383" s="12" t="s">
        <v>2306</v>
      </c>
      <c r="AX383" s="12" t="s">
        <v>2306</v>
      </c>
      <c r="AY383" s="12" t="s">
        <v>2306</v>
      </c>
      <c r="AZ383" s="12" t="s">
        <v>2306</v>
      </c>
      <c r="BA383" s="12" t="s">
        <v>2306</v>
      </c>
      <c r="BB383" s="12" t="s">
        <v>2306</v>
      </c>
      <c r="BC383" s="12" t="s">
        <v>2306</v>
      </c>
      <c r="BD383" s="12" t="s">
        <v>2306</v>
      </c>
      <c r="BE383" s="12" t="s">
        <v>2306</v>
      </c>
      <c r="BF383" s="12" t="s">
        <v>2306</v>
      </c>
      <c r="BG383" s="12" t="s">
        <v>2306</v>
      </c>
      <c r="BH383" s="12" t="s">
        <v>2306</v>
      </c>
      <c r="BI383" s="12" t="s">
        <v>2306</v>
      </c>
      <c r="BJ383" s="12" t="s">
        <v>2306</v>
      </c>
      <c r="BK383" s="12" t="s">
        <v>2306</v>
      </c>
      <c r="BL383" s="12" t="s">
        <v>2306</v>
      </c>
      <c r="BM383" s="12" t="s">
        <v>2306</v>
      </c>
      <c r="BN383" s="12" t="s">
        <v>2306</v>
      </c>
      <c r="BO383" s="12" t="s">
        <v>2306</v>
      </c>
      <c r="BP383" s="12" t="s">
        <v>2306</v>
      </c>
      <c r="BQ383" s="12" t="s">
        <v>2306</v>
      </c>
      <c r="BR383" s="12" t="s">
        <v>2306</v>
      </c>
      <c r="BS383" s="12" t="s">
        <v>2306</v>
      </c>
      <c r="BT383" s="12" t="s">
        <v>2306</v>
      </c>
      <c r="BU383" s="12" t="s">
        <v>2306</v>
      </c>
      <c r="BV383" s="12" t="s">
        <v>2306</v>
      </c>
      <c r="BW383" s="12" t="s">
        <v>2306</v>
      </c>
      <c r="BX383" s="12" t="s">
        <v>2306</v>
      </c>
      <c r="BY383" s="12" t="s">
        <v>2306</v>
      </c>
      <c r="BZ383" s="12" t="s">
        <v>2306</v>
      </c>
      <c r="CA383" s="9">
        <v>6536938.71</v>
      </c>
      <c r="CB383" s="12" t="s">
        <v>2306</v>
      </c>
      <c r="CC383" s="12" t="s">
        <v>2306</v>
      </c>
      <c r="CD383" s="12" t="s">
        <v>2306</v>
      </c>
      <c r="CE383" s="9">
        <v>6536938.71</v>
      </c>
      <c r="CF383" s="12" t="s">
        <v>2306</v>
      </c>
      <c r="CG383" s="12" t="s">
        <v>2306</v>
      </c>
      <c r="CH383" s="12" t="s">
        <v>2306</v>
      </c>
      <c r="CI383" s="12" t="s">
        <v>2306</v>
      </c>
      <c r="CJ383" s="12" t="s">
        <v>2306</v>
      </c>
      <c r="CK383" s="12" t="s">
        <v>2306</v>
      </c>
      <c r="CL383" s="12" t="s">
        <v>2306</v>
      </c>
      <c r="CM383" s="12" t="s">
        <v>2306</v>
      </c>
      <c r="CN383" s="12" t="s">
        <v>2306</v>
      </c>
      <c r="CO383" s="12" t="s">
        <v>2306</v>
      </c>
      <c r="CP383" s="12" t="s">
        <v>2306</v>
      </c>
      <c r="CQ383" s="12" t="s">
        <v>2306</v>
      </c>
      <c r="CR383" s="12" t="s">
        <v>2306</v>
      </c>
      <c r="CS383" s="12" t="s">
        <v>2306</v>
      </c>
      <c r="CT383" s="12" t="s">
        <v>2306</v>
      </c>
      <c r="CU383" s="12" t="s">
        <v>2306</v>
      </c>
      <c r="CV383" s="12" t="s">
        <v>2306</v>
      </c>
      <c r="CW383" s="12" t="s">
        <v>2306</v>
      </c>
      <c r="CX383" s="12" t="s">
        <v>2306</v>
      </c>
      <c r="CY383" s="12" t="s">
        <v>2306</v>
      </c>
      <c r="CZ383" s="12" t="s">
        <v>2306</v>
      </c>
      <c r="DA383" s="12" t="s">
        <v>2306</v>
      </c>
      <c r="DB383" s="12" t="s">
        <v>2306</v>
      </c>
      <c r="DC383" s="12" t="s">
        <v>2306</v>
      </c>
      <c r="DD383" s="12" t="s">
        <v>2306</v>
      </c>
      <c r="DE383" s="12" t="s">
        <v>2306</v>
      </c>
      <c r="DF383" s="12" t="s">
        <v>2306</v>
      </c>
      <c r="DG383" s="12" t="s">
        <v>2306</v>
      </c>
      <c r="DH383" s="12" t="s">
        <v>2306</v>
      </c>
      <c r="DI383" s="12" t="s">
        <v>2306</v>
      </c>
      <c r="DJ383" s="17" t="s">
        <v>2306</v>
      </c>
    </row>
    <row r="384" s="1" customFormat="1" ht="15.4" customHeight="1" spans="1:114">
      <c r="A384" s="10" t="s">
        <v>3454</v>
      </c>
      <c r="B384" s="11"/>
      <c r="C384" s="11"/>
      <c r="D384" s="11" t="s">
        <v>3455</v>
      </c>
      <c r="E384" s="9">
        <v>6276700</v>
      </c>
      <c r="F384" s="12" t="s">
        <v>2306</v>
      </c>
      <c r="G384" s="12" t="s">
        <v>2306</v>
      </c>
      <c r="H384" s="12" t="s">
        <v>2306</v>
      </c>
      <c r="I384" s="12" t="s">
        <v>2306</v>
      </c>
      <c r="J384" s="12" t="s">
        <v>2306</v>
      </c>
      <c r="K384" s="12" t="s">
        <v>2306</v>
      </c>
      <c r="L384" s="12" t="s">
        <v>2306</v>
      </c>
      <c r="M384" s="12" t="s">
        <v>2306</v>
      </c>
      <c r="N384" s="12" t="s">
        <v>2306</v>
      </c>
      <c r="O384" s="12" t="s">
        <v>2306</v>
      </c>
      <c r="P384" s="12" t="s">
        <v>2306</v>
      </c>
      <c r="Q384" s="12" t="s">
        <v>2306</v>
      </c>
      <c r="R384" s="12" t="s">
        <v>2306</v>
      </c>
      <c r="S384" s="12" t="s">
        <v>2306</v>
      </c>
      <c r="T384" s="12" t="s">
        <v>2306</v>
      </c>
      <c r="U384" s="12" t="s">
        <v>2306</v>
      </c>
      <c r="V384" s="12" t="s">
        <v>2306</v>
      </c>
      <c r="W384" s="12" t="s">
        <v>2306</v>
      </c>
      <c r="X384" s="12" t="s">
        <v>2306</v>
      </c>
      <c r="Y384" s="12" t="s">
        <v>2306</v>
      </c>
      <c r="Z384" s="12" t="s">
        <v>2306</v>
      </c>
      <c r="AA384" s="12" t="s">
        <v>2306</v>
      </c>
      <c r="AB384" s="12" t="s">
        <v>2306</v>
      </c>
      <c r="AC384" s="12" t="s">
        <v>2306</v>
      </c>
      <c r="AD384" s="12" t="s">
        <v>2306</v>
      </c>
      <c r="AE384" s="12" t="s">
        <v>2306</v>
      </c>
      <c r="AF384" s="12" t="s">
        <v>2306</v>
      </c>
      <c r="AG384" s="12" t="s">
        <v>2306</v>
      </c>
      <c r="AH384" s="12" t="s">
        <v>2306</v>
      </c>
      <c r="AI384" s="12" t="s">
        <v>2306</v>
      </c>
      <c r="AJ384" s="12" t="s">
        <v>2306</v>
      </c>
      <c r="AK384" s="12" t="s">
        <v>2306</v>
      </c>
      <c r="AL384" s="12" t="s">
        <v>2306</v>
      </c>
      <c r="AM384" s="12" t="s">
        <v>2306</v>
      </c>
      <c r="AN384" s="12" t="s">
        <v>2306</v>
      </c>
      <c r="AO384" s="12" t="s">
        <v>2306</v>
      </c>
      <c r="AP384" s="12" t="s">
        <v>2306</v>
      </c>
      <c r="AQ384" s="12" t="s">
        <v>2306</v>
      </c>
      <c r="AR384" s="12" t="s">
        <v>2306</v>
      </c>
      <c r="AS384" s="12" t="s">
        <v>2306</v>
      </c>
      <c r="AT384" s="12" t="s">
        <v>2306</v>
      </c>
      <c r="AU384" s="12" t="s">
        <v>2306</v>
      </c>
      <c r="AV384" s="12" t="s">
        <v>2306</v>
      </c>
      <c r="AW384" s="12" t="s">
        <v>2306</v>
      </c>
      <c r="AX384" s="12" t="s">
        <v>2306</v>
      </c>
      <c r="AY384" s="12" t="s">
        <v>2306</v>
      </c>
      <c r="AZ384" s="12" t="s">
        <v>2306</v>
      </c>
      <c r="BA384" s="12" t="s">
        <v>2306</v>
      </c>
      <c r="BB384" s="12" t="s">
        <v>2306</v>
      </c>
      <c r="BC384" s="12" t="s">
        <v>2306</v>
      </c>
      <c r="BD384" s="12" t="s">
        <v>2306</v>
      </c>
      <c r="BE384" s="12" t="s">
        <v>2306</v>
      </c>
      <c r="BF384" s="12" t="s">
        <v>2306</v>
      </c>
      <c r="BG384" s="12" t="s">
        <v>2306</v>
      </c>
      <c r="BH384" s="12" t="s">
        <v>2306</v>
      </c>
      <c r="BI384" s="12" t="s">
        <v>2306</v>
      </c>
      <c r="BJ384" s="12" t="s">
        <v>2306</v>
      </c>
      <c r="BK384" s="12" t="s">
        <v>2306</v>
      </c>
      <c r="BL384" s="12" t="s">
        <v>2306</v>
      </c>
      <c r="BM384" s="12" t="s">
        <v>2306</v>
      </c>
      <c r="BN384" s="12" t="s">
        <v>2306</v>
      </c>
      <c r="BO384" s="12" t="s">
        <v>2306</v>
      </c>
      <c r="BP384" s="12" t="s">
        <v>2306</v>
      </c>
      <c r="BQ384" s="12" t="s">
        <v>2306</v>
      </c>
      <c r="BR384" s="12" t="s">
        <v>2306</v>
      </c>
      <c r="BS384" s="12" t="s">
        <v>2306</v>
      </c>
      <c r="BT384" s="12" t="s">
        <v>2306</v>
      </c>
      <c r="BU384" s="12" t="s">
        <v>2306</v>
      </c>
      <c r="BV384" s="12" t="s">
        <v>2306</v>
      </c>
      <c r="BW384" s="12" t="s">
        <v>2306</v>
      </c>
      <c r="BX384" s="12" t="s">
        <v>2306</v>
      </c>
      <c r="BY384" s="12" t="s">
        <v>2306</v>
      </c>
      <c r="BZ384" s="12" t="s">
        <v>2306</v>
      </c>
      <c r="CA384" s="12" t="s">
        <v>2306</v>
      </c>
      <c r="CB384" s="12" t="s">
        <v>2306</v>
      </c>
      <c r="CC384" s="12" t="s">
        <v>2306</v>
      </c>
      <c r="CD384" s="12" t="s">
        <v>2306</v>
      </c>
      <c r="CE384" s="12" t="s">
        <v>2306</v>
      </c>
      <c r="CF384" s="12" t="s">
        <v>2306</v>
      </c>
      <c r="CG384" s="12" t="s">
        <v>2306</v>
      </c>
      <c r="CH384" s="12" t="s">
        <v>2306</v>
      </c>
      <c r="CI384" s="12" t="s">
        <v>2306</v>
      </c>
      <c r="CJ384" s="12" t="s">
        <v>2306</v>
      </c>
      <c r="CK384" s="12" t="s">
        <v>2306</v>
      </c>
      <c r="CL384" s="12" t="s">
        <v>2306</v>
      </c>
      <c r="CM384" s="12" t="s">
        <v>2306</v>
      </c>
      <c r="CN384" s="12" t="s">
        <v>2306</v>
      </c>
      <c r="CO384" s="12" t="s">
        <v>2306</v>
      </c>
      <c r="CP384" s="12" t="s">
        <v>2306</v>
      </c>
      <c r="CQ384" s="12" t="s">
        <v>2306</v>
      </c>
      <c r="CR384" s="12" t="s">
        <v>2306</v>
      </c>
      <c r="CS384" s="12" t="s">
        <v>2306</v>
      </c>
      <c r="CT384" s="12" t="s">
        <v>2306</v>
      </c>
      <c r="CU384" s="9">
        <v>6276700</v>
      </c>
      <c r="CV384" s="12" t="s">
        <v>2306</v>
      </c>
      <c r="CW384" s="12" t="s">
        <v>2306</v>
      </c>
      <c r="CX384" s="9">
        <v>6276700</v>
      </c>
      <c r="CY384" s="12" t="s">
        <v>2306</v>
      </c>
      <c r="CZ384" s="12" t="s">
        <v>2306</v>
      </c>
      <c r="DA384" s="12" t="s">
        <v>2306</v>
      </c>
      <c r="DB384" s="12" t="s">
        <v>2306</v>
      </c>
      <c r="DC384" s="12" t="s">
        <v>2306</v>
      </c>
      <c r="DD384" s="12" t="s">
        <v>2306</v>
      </c>
      <c r="DE384" s="12" t="s">
        <v>2306</v>
      </c>
      <c r="DF384" s="12" t="s">
        <v>2306</v>
      </c>
      <c r="DG384" s="12" t="s">
        <v>2306</v>
      </c>
      <c r="DH384" s="12" t="s">
        <v>2306</v>
      </c>
      <c r="DI384" s="12" t="s">
        <v>2306</v>
      </c>
      <c r="DJ384" s="17" t="s">
        <v>2306</v>
      </c>
    </row>
    <row r="385" s="1" customFormat="1" ht="15.4" customHeight="1" spans="1:114">
      <c r="A385" s="10" t="s">
        <v>3456</v>
      </c>
      <c r="B385" s="11"/>
      <c r="C385" s="11"/>
      <c r="D385" s="11" t="s">
        <v>3457</v>
      </c>
      <c r="E385" s="9">
        <v>3018700</v>
      </c>
      <c r="F385" s="12" t="s">
        <v>2306</v>
      </c>
      <c r="G385" s="12" t="s">
        <v>2306</v>
      </c>
      <c r="H385" s="12" t="s">
        <v>2306</v>
      </c>
      <c r="I385" s="12" t="s">
        <v>2306</v>
      </c>
      <c r="J385" s="12" t="s">
        <v>2306</v>
      </c>
      <c r="K385" s="12" t="s">
        <v>2306</v>
      </c>
      <c r="L385" s="12" t="s">
        <v>2306</v>
      </c>
      <c r="M385" s="12" t="s">
        <v>2306</v>
      </c>
      <c r="N385" s="12" t="s">
        <v>2306</v>
      </c>
      <c r="O385" s="12" t="s">
        <v>2306</v>
      </c>
      <c r="P385" s="12" t="s">
        <v>2306</v>
      </c>
      <c r="Q385" s="12" t="s">
        <v>2306</v>
      </c>
      <c r="R385" s="12" t="s">
        <v>2306</v>
      </c>
      <c r="S385" s="12" t="s">
        <v>2306</v>
      </c>
      <c r="T385" s="12" t="s">
        <v>2306</v>
      </c>
      <c r="U385" s="12" t="s">
        <v>2306</v>
      </c>
      <c r="V385" s="12" t="s">
        <v>2306</v>
      </c>
      <c r="W385" s="12" t="s">
        <v>2306</v>
      </c>
      <c r="X385" s="12" t="s">
        <v>2306</v>
      </c>
      <c r="Y385" s="12" t="s">
        <v>2306</v>
      </c>
      <c r="Z385" s="12" t="s">
        <v>2306</v>
      </c>
      <c r="AA385" s="12" t="s">
        <v>2306</v>
      </c>
      <c r="AB385" s="12" t="s">
        <v>2306</v>
      </c>
      <c r="AC385" s="12" t="s">
        <v>2306</v>
      </c>
      <c r="AD385" s="12" t="s">
        <v>2306</v>
      </c>
      <c r="AE385" s="12" t="s">
        <v>2306</v>
      </c>
      <c r="AF385" s="12" t="s">
        <v>2306</v>
      </c>
      <c r="AG385" s="12" t="s">
        <v>2306</v>
      </c>
      <c r="AH385" s="12" t="s">
        <v>2306</v>
      </c>
      <c r="AI385" s="12" t="s">
        <v>2306</v>
      </c>
      <c r="AJ385" s="12" t="s">
        <v>2306</v>
      </c>
      <c r="AK385" s="12" t="s">
        <v>2306</v>
      </c>
      <c r="AL385" s="12" t="s">
        <v>2306</v>
      </c>
      <c r="AM385" s="12" t="s">
        <v>2306</v>
      </c>
      <c r="AN385" s="12" t="s">
        <v>2306</v>
      </c>
      <c r="AO385" s="12" t="s">
        <v>2306</v>
      </c>
      <c r="AP385" s="12" t="s">
        <v>2306</v>
      </c>
      <c r="AQ385" s="12" t="s">
        <v>2306</v>
      </c>
      <c r="AR385" s="12" t="s">
        <v>2306</v>
      </c>
      <c r="AS385" s="12" t="s">
        <v>2306</v>
      </c>
      <c r="AT385" s="12" t="s">
        <v>2306</v>
      </c>
      <c r="AU385" s="12" t="s">
        <v>2306</v>
      </c>
      <c r="AV385" s="12" t="s">
        <v>2306</v>
      </c>
      <c r="AW385" s="12" t="s">
        <v>2306</v>
      </c>
      <c r="AX385" s="12" t="s">
        <v>2306</v>
      </c>
      <c r="AY385" s="12" t="s">
        <v>2306</v>
      </c>
      <c r="AZ385" s="12" t="s">
        <v>2306</v>
      </c>
      <c r="BA385" s="12" t="s">
        <v>2306</v>
      </c>
      <c r="BB385" s="12" t="s">
        <v>2306</v>
      </c>
      <c r="BC385" s="12" t="s">
        <v>2306</v>
      </c>
      <c r="BD385" s="12" t="s">
        <v>2306</v>
      </c>
      <c r="BE385" s="12" t="s">
        <v>2306</v>
      </c>
      <c r="BF385" s="12" t="s">
        <v>2306</v>
      </c>
      <c r="BG385" s="12" t="s">
        <v>2306</v>
      </c>
      <c r="BH385" s="12" t="s">
        <v>2306</v>
      </c>
      <c r="BI385" s="12" t="s">
        <v>2306</v>
      </c>
      <c r="BJ385" s="12" t="s">
        <v>2306</v>
      </c>
      <c r="BK385" s="12" t="s">
        <v>2306</v>
      </c>
      <c r="BL385" s="12" t="s">
        <v>2306</v>
      </c>
      <c r="BM385" s="12" t="s">
        <v>2306</v>
      </c>
      <c r="BN385" s="12" t="s">
        <v>2306</v>
      </c>
      <c r="BO385" s="12" t="s">
        <v>2306</v>
      </c>
      <c r="BP385" s="12" t="s">
        <v>2306</v>
      </c>
      <c r="BQ385" s="12" t="s">
        <v>2306</v>
      </c>
      <c r="BR385" s="12" t="s">
        <v>2306</v>
      </c>
      <c r="BS385" s="12" t="s">
        <v>2306</v>
      </c>
      <c r="BT385" s="12" t="s">
        <v>2306</v>
      </c>
      <c r="BU385" s="12" t="s">
        <v>2306</v>
      </c>
      <c r="BV385" s="12" t="s">
        <v>2306</v>
      </c>
      <c r="BW385" s="12" t="s">
        <v>2306</v>
      </c>
      <c r="BX385" s="12" t="s">
        <v>2306</v>
      </c>
      <c r="BY385" s="12" t="s">
        <v>2306</v>
      </c>
      <c r="BZ385" s="12" t="s">
        <v>2306</v>
      </c>
      <c r="CA385" s="12" t="s">
        <v>2306</v>
      </c>
      <c r="CB385" s="12" t="s">
        <v>2306</v>
      </c>
      <c r="CC385" s="12" t="s">
        <v>2306</v>
      </c>
      <c r="CD385" s="12" t="s">
        <v>2306</v>
      </c>
      <c r="CE385" s="12" t="s">
        <v>2306</v>
      </c>
      <c r="CF385" s="12" t="s">
        <v>2306</v>
      </c>
      <c r="CG385" s="12" t="s">
        <v>2306</v>
      </c>
      <c r="CH385" s="12" t="s">
        <v>2306</v>
      </c>
      <c r="CI385" s="12" t="s">
        <v>2306</v>
      </c>
      <c r="CJ385" s="12" t="s">
        <v>2306</v>
      </c>
      <c r="CK385" s="12" t="s">
        <v>2306</v>
      </c>
      <c r="CL385" s="12" t="s">
        <v>2306</v>
      </c>
      <c r="CM385" s="12" t="s">
        <v>2306</v>
      </c>
      <c r="CN385" s="12" t="s">
        <v>2306</v>
      </c>
      <c r="CO385" s="12" t="s">
        <v>2306</v>
      </c>
      <c r="CP385" s="12" t="s">
        <v>2306</v>
      </c>
      <c r="CQ385" s="12" t="s">
        <v>2306</v>
      </c>
      <c r="CR385" s="12" t="s">
        <v>2306</v>
      </c>
      <c r="CS385" s="12" t="s">
        <v>2306</v>
      </c>
      <c r="CT385" s="12" t="s">
        <v>2306</v>
      </c>
      <c r="CU385" s="9">
        <v>3018700</v>
      </c>
      <c r="CV385" s="12" t="s">
        <v>2306</v>
      </c>
      <c r="CW385" s="12" t="s">
        <v>2306</v>
      </c>
      <c r="CX385" s="9">
        <v>3018700</v>
      </c>
      <c r="CY385" s="12" t="s">
        <v>2306</v>
      </c>
      <c r="CZ385" s="12" t="s">
        <v>2306</v>
      </c>
      <c r="DA385" s="12" t="s">
        <v>2306</v>
      </c>
      <c r="DB385" s="12" t="s">
        <v>2306</v>
      </c>
      <c r="DC385" s="12" t="s">
        <v>2306</v>
      </c>
      <c r="DD385" s="12" t="s">
        <v>2306</v>
      </c>
      <c r="DE385" s="12" t="s">
        <v>2306</v>
      </c>
      <c r="DF385" s="12" t="s">
        <v>2306</v>
      </c>
      <c r="DG385" s="12" t="s">
        <v>2306</v>
      </c>
      <c r="DH385" s="12" t="s">
        <v>2306</v>
      </c>
      <c r="DI385" s="12" t="s">
        <v>2306</v>
      </c>
      <c r="DJ385" s="17" t="s">
        <v>2306</v>
      </c>
    </row>
    <row r="386" s="1" customFormat="1" ht="15.4" customHeight="1" spans="1:114">
      <c r="A386" s="10" t="s">
        <v>3458</v>
      </c>
      <c r="B386" s="11"/>
      <c r="C386" s="11"/>
      <c r="D386" s="11" t="s">
        <v>3459</v>
      </c>
      <c r="E386" s="9">
        <v>3258000</v>
      </c>
      <c r="F386" s="12" t="s">
        <v>2306</v>
      </c>
      <c r="G386" s="12" t="s">
        <v>2306</v>
      </c>
      <c r="H386" s="12" t="s">
        <v>2306</v>
      </c>
      <c r="I386" s="12" t="s">
        <v>2306</v>
      </c>
      <c r="J386" s="12" t="s">
        <v>2306</v>
      </c>
      <c r="K386" s="12" t="s">
        <v>2306</v>
      </c>
      <c r="L386" s="12" t="s">
        <v>2306</v>
      </c>
      <c r="M386" s="12" t="s">
        <v>2306</v>
      </c>
      <c r="N386" s="12" t="s">
        <v>2306</v>
      </c>
      <c r="O386" s="12" t="s">
        <v>2306</v>
      </c>
      <c r="P386" s="12" t="s">
        <v>2306</v>
      </c>
      <c r="Q386" s="12" t="s">
        <v>2306</v>
      </c>
      <c r="R386" s="12" t="s">
        <v>2306</v>
      </c>
      <c r="S386" s="12" t="s">
        <v>2306</v>
      </c>
      <c r="T386" s="12" t="s">
        <v>2306</v>
      </c>
      <c r="U386" s="12" t="s">
        <v>2306</v>
      </c>
      <c r="V386" s="12" t="s">
        <v>2306</v>
      </c>
      <c r="W386" s="12" t="s">
        <v>2306</v>
      </c>
      <c r="X386" s="12" t="s">
        <v>2306</v>
      </c>
      <c r="Y386" s="12" t="s">
        <v>2306</v>
      </c>
      <c r="Z386" s="12" t="s">
        <v>2306</v>
      </c>
      <c r="AA386" s="12" t="s">
        <v>2306</v>
      </c>
      <c r="AB386" s="12" t="s">
        <v>2306</v>
      </c>
      <c r="AC386" s="12" t="s">
        <v>2306</v>
      </c>
      <c r="AD386" s="12" t="s">
        <v>2306</v>
      </c>
      <c r="AE386" s="12" t="s">
        <v>2306</v>
      </c>
      <c r="AF386" s="12" t="s">
        <v>2306</v>
      </c>
      <c r="AG386" s="12" t="s">
        <v>2306</v>
      </c>
      <c r="AH386" s="12" t="s">
        <v>2306</v>
      </c>
      <c r="AI386" s="12" t="s">
        <v>2306</v>
      </c>
      <c r="AJ386" s="12" t="s">
        <v>2306</v>
      </c>
      <c r="AK386" s="12" t="s">
        <v>2306</v>
      </c>
      <c r="AL386" s="12" t="s">
        <v>2306</v>
      </c>
      <c r="AM386" s="12" t="s">
        <v>2306</v>
      </c>
      <c r="AN386" s="12" t="s">
        <v>2306</v>
      </c>
      <c r="AO386" s="12" t="s">
        <v>2306</v>
      </c>
      <c r="AP386" s="12" t="s">
        <v>2306</v>
      </c>
      <c r="AQ386" s="12" t="s">
        <v>2306</v>
      </c>
      <c r="AR386" s="12" t="s">
        <v>2306</v>
      </c>
      <c r="AS386" s="12" t="s">
        <v>2306</v>
      </c>
      <c r="AT386" s="12" t="s">
        <v>2306</v>
      </c>
      <c r="AU386" s="12" t="s">
        <v>2306</v>
      </c>
      <c r="AV386" s="12" t="s">
        <v>2306</v>
      </c>
      <c r="AW386" s="12" t="s">
        <v>2306</v>
      </c>
      <c r="AX386" s="12" t="s">
        <v>2306</v>
      </c>
      <c r="AY386" s="12" t="s">
        <v>2306</v>
      </c>
      <c r="AZ386" s="12" t="s">
        <v>2306</v>
      </c>
      <c r="BA386" s="12" t="s">
        <v>2306</v>
      </c>
      <c r="BB386" s="12" t="s">
        <v>2306</v>
      </c>
      <c r="BC386" s="12" t="s">
        <v>2306</v>
      </c>
      <c r="BD386" s="12" t="s">
        <v>2306</v>
      </c>
      <c r="BE386" s="12" t="s">
        <v>2306</v>
      </c>
      <c r="BF386" s="12" t="s">
        <v>2306</v>
      </c>
      <c r="BG386" s="12" t="s">
        <v>2306</v>
      </c>
      <c r="BH386" s="12" t="s">
        <v>2306</v>
      </c>
      <c r="BI386" s="12" t="s">
        <v>2306</v>
      </c>
      <c r="BJ386" s="12" t="s">
        <v>2306</v>
      </c>
      <c r="BK386" s="12" t="s">
        <v>2306</v>
      </c>
      <c r="BL386" s="12" t="s">
        <v>2306</v>
      </c>
      <c r="BM386" s="12" t="s">
        <v>2306</v>
      </c>
      <c r="BN386" s="12" t="s">
        <v>2306</v>
      </c>
      <c r="BO386" s="12" t="s">
        <v>2306</v>
      </c>
      <c r="BP386" s="12" t="s">
        <v>2306</v>
      </c>
      <c r="BQ386" s="12" t="s">
        <v>2306</v>
      </c>
      <c r="BR386" s="12" t="s">
        <v>2306</v>
      </c>
      <c r="BS386" s="12" t="s">
        <v>2306</v>
      </c>
      <c r="BT386" s="12" t="s">
        <v>2306</v>
      </c>
      <c r="BU386" s="12" t="s">
        <v>2306</v>
      </c>
      <c r="BV386" s="12" t="s">
        <v>2306</v>
      </c>
      <c r="BW386" s="12" t="s">
        <v>2306</v>
      </c>
      <c r="BX386" s="12" t="s">
        <v>2306</v>
      </c>
      <c r="BY386" s="12" t="s">
        <v>2306</v>
      </c>
      <c r="BZ386" s="12" t="s">
        <v>2306</v>
      </c>
      <c r="CA386" s="12" t="s">
        <v>2306</v>
      </c>
      <c r="CB386" s="12" t="s">
        <v>2306</v>
      </c>
      <c r="CC386" s="12" t="s">
        <v>2306</v>
      </c>
      <c r="CD386" s="12" t="s">
        <v>2306</v>
      </c>
      <c r="CE386" s="12" t="s">
        <v>2306</v>
      </c>
      <c r="CF386" s="12" t="s">
        <v>2306</v>
      </c>
      <c r="CG386" s="12" t="s">
        <v>2306</v>
      </c>
      <c r="CH386" s="12" t="s">
        <v>2306</v>
      </c>
      <c r="CI386" s="12" t="s">
        <v>2306</v>
      </c>
      <c r="CJ386" s="12" t="s">
        <v>2306</v>
      </c>
      <c r="CK386" s="12" t="s">
        <v>2306</v>
      </c>
      <c r="CL386" s="12" t="s">
        <v>2306</v>
      </c>
      <c r="CM386" s="12" t="s">
        <v>2306</v>
      </c>
      <c r="CN386" s="12" t="s">
        <v>2306</v>
      </c>
      <c r="CO386" s="12" t="s">
        <v>2306</v>
      </c>
      <c r="CP386" s="12" t="s">
        <v>2306</v>
      </c>
      <c r="CQ386" s="12" t="s">
        <v>2306</v>
      </c>
      <c r="CR386" s="12" t="s">
        <v>2306</v>
      </c>
      <c r="CS386" s="12" t="s">
        <v>2306</v>
      </c>
      <c r="CT386" s="12" t="s">
        <v>2306</v>
      </c>
      <c r="CU386" s="9">
        <v>3258000</v>
      </c>
      <c r="CV386" s="12" t="s">
        <v>2306</v>
      </c>
      <c r="CW386" s="12" t="s">
        <v>2306</v>
      </c>
      <c r="CX386" s="9">
        <v>3258000</v>
      </c>
      <c r="CY386" s="12" t="s">
        <v>2306</v>
      </c>
      <c r="CZ386" s="12" t="s">
        <v>2306</v>
      </c>
      <c r="DA386" s="12" t="s">
        <v>2306</v>
      </c>
      <c r="DB386" s="12" t="s">
        <v>2306</v>
      </c>
      <c r="DC386" s="12" t="s">
        <v>2306</v>
      </c>
      <c r="DD386" s="12" t="s">
        <v>2306</v>
      </c>
      <c r="DE386" s="12" t="s">
        <v>2306</v>
      </c>
      <c r="DF386" s="12" t="s">
        <v>2306</v>
      </c>
      <c r="DG386" s="12" t="s">
        <v>2306</v>
      </c>
      <c r="DH386" s="12" t="s">
        <v>2306</v>
      </c>
      <c r="DI386" s="12" t="s">
        <v>2306</v>
      </c>
      <c r="DJ386" s="17" t="s">
        <v>2306</v>
      </c>
    </row>
    <row r="387" s="1" customFormat="1" ht="15.4" customHeight="1" spans="1:114">
      <c r="A387" s="10" t="s">
        <v>3460</v>
      </c>
      <c r="B387" s="11"/>
      <c r="C387" s="11"/>
      <c r="D387" s="11" t="s">
        <v>1446</v>
      </c>
      <c r="E387" s="9">
        <v>43653472.01</v>
      </c>
      <c r="F387" s="9">
        <v>5052702.92</v>
      </c>
      <c r="G387" s="9">
        <v>2592872.58</v>
      </c>
      <c r="H387" s="9">
        <v>250440</v>
      </c>
      <c r="I387" s="9">
        <v>807888.67</v>
      </c>
      <c r="J387" s="12" t="s">
        <v>2306</v>
      </c>
      <c r="K387" s="9">
        <v>88534</v>
      </c>
      <c r="L387" s="9">
        <v>280665.57</v>
      </c>
      <c r="M387" s="9">
        <v>3587.36</v>
      </c>
      <c r="N387" s="9">
        <v>169085.78</v>
      </c>
      <c r="O387" s="12" t="s">
        <v>2306</v>
      </c>
      <c r="P387" s="9">
        <v>87186.16</v>
      </c>
      <c r="Q387" s="9">
        <v>306620.8</v>
      </c>
      <c r="R387" s="12" t="s">
        <v>2306</v>
      </c>
      <c r="S387" s="9">
        <v>465822</v>
      </c>
      <c r="T387" s="9">
        <v>2479988.09</v>
      </c>
      <c r="U387" s="9">
        <v>895625</v>
      </c>
      <c r="V387" s="12" t="s">
        <v>2306</v>
      </c>
      <c r="W387" s="12" t="s">
        <v>2306</v>
      </c>
      <c r="X387" s="9">
        <v>507</v>
      </c>
      <c r="Y387" s="9">
        <v>19911</v>
      </c>
      <c r="Z387" s="9">
        <v>2556.55</v>
      </c>
      <c r="AA387" s="9">
        <v>11071.94</v>
      </c>
      <c r="AB387" s="12" t="s">
        <v>2306</v>
      </c>
      <c r="AC387" s="9">
        <v>4438.6</v>
      </c>
      <c r="AD387" s="9">
        <v>800</v>
      </c>
      <c r="AE387" s="12" t="s">
        <v>2306</v>
      </c>
      <c r="AF387" s="9">
        <v>17065</v>
      </c>
      <c r="AG387" s="12" t="s">
        <v>2306</v>
      </c>
      <c r="AH387" s="9">
        <v>86637</v>
      </c>
      <c r="AI387" s="12" t="s">
        <v>2306</v>
      </c>
      <c r="AJ387" s="9">
        <v>49653</v>
      </c>
      <c r="AK387" s="12" t="s">
        <v>2306</v>
      </c>
      <c r="AL387" s="12" t="s">
        <v>2306</v>
      </c>
      <c r="AM387" s="12" t="s">
        <v>2306</v>
      </c>
      <c r="AN387" s="9">
        <v>5700</v>
      </c>
      <c r="AO387" s="9">
        <v>1235000</v>
      </c>
      <c r="AP387" s="9">
        <v>42700</v>
      </c>
      <c r="AQ387" s="12" t="s">
        <v>2306</v>
      </c>
      <c r="AR387" s="9">
        <v>29537</v>
      </c>
      <c r="AS387" s="9">
        <v>78786</v>
      </c>
      <c r="AT387" s="12" t="s">
        <v>2306</v>
      </c>
      <c r="AU387" s="12" t="s">
        <v>2306</v>
      </c>
      <c r="AV387" s="9">
        <v>88012</v>
      </c>
      <c r="AW387" s="12" t="s">
        <v>2306</v>
      </c>
      <c r="AX387" s="9">
        <v>3820</v>
      </c>
      <c r="AY387" s="12" t="s">
        <v>2306</v>
      </c>
      <c r="AZ387" s="12" t="s">
        <v>2306</v>
      </c>
      <c r="BA387" s="9">
        <v>84192</v>
      </c>
      <c r="BB387" s="12" t="s">
        <v>2306</v>
      </c>
      <c r="BC387" s="12" t="s">
        <v>2306</v>
      </c>
      <c r="BD387" s="12" t="s">
        <v>2306</v>
      </c>
      <c r="BE387" s="12" t="s">
        <v>2306</v>
      </c>
      <c r="BF387" s="12" t="s">
        <v>2306</v>
      </c>
      <c r="BG387" s="12" t="s">
        <v>2306</v>
      </c>
      <c r="BH387" s="12" t="s">
        <v>2306</v>
      </c>
      <c r="BI387" s="12" t="s">
        <v>2306</v>
      </c>
      <c r="BJ387" s="12" t="s">
        <v>2306</v>
      </c>
      <c r="BK387" s="12" t="s">
        <v>2306</v>
      </c>
      <c r="BL387" s="12" t="s">
        <v>2306</v>
      </c>
      <c r="BM387" s="12" t="s">
        <v>2306</v>
      </c>
      <c r="BN387" s="12" t="s">
        <v>2306</v>
      </c>
      <c r="BO387" s="12" t="s">
        <v>2306</v>
      </c>
      <c r="BP387" s="12" t="s">
        <v>2306</v>
      </c>
      <c r="BQ387" s="12" t="s">
        <v>2306</v>
      </c>
      <c r="BR387" s="12" t="s">
        <v>2306</v>
      </c>
      <c r="BS387" s="12" t="s">
        <v>2306</v>
      </c>
      <c r="BT387" s="12" t="s">
        <v>2306</v>
      </c>
      <c r="BU387" s="12" t="s">
        <v>2306</v>
      </c>
      <c r="BV387" s="12" t="s">
        <v>2306</v>
      </c>
      <c r="BW387" s="12" t="s">
        <v>2306</v>
      </c>
      <c r="BX387" s="12" t="s">
        <v>2306</v>
      </c>
      <c r="BY387" s="12" t="s">
        <v>2306</v>
      </c>
      <c r="BZ387" s="12" t="s">
        <v>2306</v>
      </c>
      <c r="CA387" s="9">
        <v>32769</v>
      </c>
      <c r="CB387" s="12" t="s">
        <v>2306</v>
      </c>
      <c r="CC387" s="9">
        <v>32769</v>
      </c>
      <c r="CD387" s="12" t="s">
        <v>2306</v>
      </c>
      <c r="CE387" s="12" t="s">
        <v>2306</v>
      </c>
      <c r="CF387" s="12" t="s">
        <v>2306</v>
      </c>
      <c r="CG387" s="12" t="s">
        <v>2306</v>
      </c>
      <c r="CH387" s="12" t="s">
        <v>2306</v>
      </c>
      <c r="CI387" s="12" t="s">
        <v>2306</v>
      </c>
      <c r="CJ387" s="12" t="s">
        <v>2306</v>
      </c>
      <c r="CK387" s="12" t="s">
        <v>2306</v>
      </c>
      <c r="CL387" s="12" t="s">
        <v>2306</v>
      </c>
      <c r="CM387" s="12" t="s">
        <v>2306</v>
      </c>
      <c r="CN387" s="12" t="s">
        <v>2306</v>
      </c>
      <c r="CO387" s="12" t="s">
        <v>2306</v>
      </c>
      <c r="CP387" s="12" t="s">
        <v>2306</v>
      </c>
      <c r="CQ387" s="12" t="s">
        <v>2306</v>
      </c>
      <c r="CR387" s="12" t="s">
        <v>2306</v>
      </c>
      <c r="CS387" s="12" t="s">
        <v>2306</v>
      </c>
      <c r="CT387" s="12" t="s">
        <v>2306</v>
      </c>
      <c r="CU387" s="9">
        <v>36000000</v>
      </c>
      <c r="CV387" s="12" t="s">
        <v>2306</v>
      </c>
      <c r="CW387" s="12" t="s">
        <v>2306</v>
      </c>
      <c r="CX387" s="9">
        <v>36000000</v>
      </c>
      <c r="CY387" s="12" t="s">
        <v>2306</v>
      </c>
      <c r="CZ387" s="12" t="s">
        <v>2306</v>
      </c>
      <c r="DA387" s="12" t="s">
        <v>2306</v>
      </c>
      <c r="DB387" s="12" t="s">
        <v>2306</v>
      </c>
      <c r="DC387" s="12" t="s">
        <v>2306</v>
      </c>
      <c r="DD387" s="12" t="s">
        <v>2306</v>
      </c>
      <c r="DE387" s="12" t="s">
        <v>2306</v>
      </c>
      <c r="DF387" s="12" t="s">
        <v>2306</v>
      </c>
      <c r="DG387" s="12" t="s">
        <v>2306</v>
      </c>
      <c r="DH387" s="12" t="s">
        <v>2306</v>
      </c>
      <c r="DI387" s="12" t="s">
        <v>2306</v>
      </c>
      <c r="DJ387" s="17" t="s">
        <v>2306</v>
      </c>
    </row>
    <row r="388" s="1" customFormat="1" ht="15.4" customHeight="1" spans="1:114">
      <c r="A388" s="10" t="s">
        <v>3461</v>
      </c>
      <c r="B388" s="11"/>
      <c r="C388" s="11"/>
      <c r="D388" s="11" t="s">
        <v>3462</v>
      </c>
      <c r="E388" s="9">
        <v>42561804.52</v>
      </c>
      <c r="F388" s="9">
        <v>4166548.52</v>
      </c>
      <c r="G388" s="9">
        <v>2035684</v>
      </c>
      <c r="H388" s="9">
        <v>218900</v>
      </c>
      <c r="I388" s="9">
        <v>768549.67</v>
      </c>
      <c r="J388" s="12" t="s">
        <v>2306</v>
      </c>
      <c r="K388" s="9">
        <v>48682</v>
      </c>
      <c r="L388" s="9">
        <v>186675.65</v>
      </c>
      <c r="M388" s="12" t="s">
        <v>2306</v>
      </c>
      <c r="N388" s="9">
        <v>121635</v>
      </c>
      <c r="O388" s="12" t="s">
        <v>2306</v>
      </c>
      <c r="P388" s="9">
        <v>82033.2</v>
      </c>
      <c r="Q388" s="9">
        <v>238567</v>
      </c>
      <c r="R388" s="12" t="s">
        <v>2306</v>
      </c>
      <c r="S388" s="9">
        <v>465822</v>
      </c>
      <c r="T388" s="9">
        <v>2278295</v>
      </c>
      <c r="U388" s="9">
        <v>868972</v>
      </c>
      <c r="V388" s="12" t="s">
        <v>2306</v>
      </c>
      <c r="W388" s="12" t="s">
        <v>2306</v>
      </c>
      <c r="X388" s="12" t="s">
        <v>2306</v>
      </c>
      <c r="Y388" s="12" t="s">
        <v>2306</v>
      </c>
      <c r="Z388" s="12" t="s">
        <v>2306</v>
      </c>
      <c r="AA388" s="12" t="s">
        <v>2306</v>
      </c>
      <c r="AB388" s="12" t="s">
        <v>2306</v>
      </c>
      <c r="AC388" s="12" t="s">
        <v>2306</v>
      </c>
      <c r="AD388" s="12" t="s">
        <v>2306</v>
      </c>
      <c r="AE388" s="12" t="s">
        <v>2306</v>
      </c>
      <c r="AF388" s="12" t="s">
        <v>2306</v>
      </c>
      <c r="AG388" s="12" t="s">
        <v>2306</v>
      </c>
      <c r="AH388" s="9">
        <v>28960</v>
      </c>
      <c r="AI388" s="12" t="s">
        <v>2306</v>
      </c>
      <c r="AJ388" s="9">
        <v>30863</v>
      </c>
      <c r="AK388" s="12" t="s">
        <v>2306</v>
      </c>
      <c r="AL388" s="12" t="s">
        <v>2306</v>
      </c>
      <c r="AM388" s="12" t="s">
        <v>2306</v>
      </c>
      <c r="AN388" s="12" t="s">
        <v>2306</v>
      </c>
      <c r="AO388" s="9">
        <v>1230000</v>
      </c>
      <c r="AP388" s="9">
        <v>42700</v>
      </c>
      <c r="AQ388" s="12" t="s">
        <v>2306</v>
      </c>
      <c r="AR388" s="12" t="s">
        <v>2306</v>
      </c>
      <c r="AS388" s="9">
        <v>76800</v>
      </c>
      <c r="AT388" s="12" t="s">
        <v>2306</v>
      </c>
      <c r="AU388" s="12" t="s">
        <v>2306</v>
      </c>
      <c r="AV388" s="9">
        <v>84192</v>
      </c>
      <c r="AW388" s="12" t="s">
        <v>2306</v>
      </c>
      <c r="AX388" s="12" t="s">
        <v>2306</v>
      </c>
      <c r="AY388" s="12" t="s">
        <v>2306</v>
      </c>
      <c r="AZ388" s="12" t="s">
        <v>2306</v>
      </c>
      <c r="BA388" s="9">
        <v>84192</v>
      </c>
      <c r="BB388" s="12" t="s">
        <v>2306</v>
      </c>
      <c r="BC388" s="12" t="s">
        <v>2306</v>
      </c>
      <c r="BD388" s="12" t="s">
        <v>2306</v>
      </c>
      <c r="BE388" s="12" t="s">
        <v>2306</v>
      </c>
      <c r="BF388" s="12" t="s">
        <v>2306</v>
      </c>
      <c r="BG388" s="12" t="s">
        <v>2306</v>
      </c>
      <c r="BH388" s="12" t="s">
        <v>2306</v>
      </c>
      <c r="BI388" s="12" t="s">
        <v>2306</v>
      </c>
      <c r="BJ388" s="12" t="s">
        <v>2306</v>
      </c>
      <c r="BK388" s="12" t="s">
        <v>2306</v>
      </c>
      <c r="BL388" s="12" t="s">
        <v>2306</v>
      </c>
      <c r="BM388" s="12" t="s">
        <v>2306</v>
      </c>
      <c r="BN388" s="12" t="s">
        <v>2306</v>
      </c>
      <c r="BO388" s="12" t="s">
        <v>2306</v>
      </c>
      <c r="BP388" s="12" t="s">
        <v>2306</v>
      </c>
      <c r="BQ388" s="12" t="s">
        <v>2306</v>
      </c>
      <c r="BR388" s="12" t="s">
        <v>2306</v>
      </c>
      <c r="BS388" s="12" t="s">
        <v>2306</v>
      </c>
      <c r="BT388" s="12" t="s">
        <v>2306</v>
      </c>
      <c r="BU388" s="12" t="s">
        <v>2306</v>
      </c>
      <c r="BV388" s="12" t="s">
        <v>2306</v>
      </c>
      <c r="BW388" s="12" t="s">
        <v>2306</v>
      </c>
      <c r="BX388" s="12" t="s">
        <v>2306</v>
      </c>
      <c r="BY388" s="12" t="s">
        <v>2306</v>
      </c>
      <c r="BZ388" s="12" t="s">
        <v>2306</v>
      </c>
      <c r="CA388" s="9">
        <v>32769</v>
      </c>
      <c r="CB388" s="12" t="s">
        <v>2306</v>
      </c>
      <c r="CC388" s="9">
        <v>32769</v>
      </c>
      <c r="CD388" s="12" t="s">
        <v>2306</v>
      </c>
      <c r="CE388" s="12" t="s">
        <v>2306</v>
      </c>
      <c r="CF388" s="12" t="s">
        <v>2306</v>
      </c>
      <c r="CG388" s="12" t="s">
        <v>2306</v>
      </c>
      <c r="CH388" s="12" t="s">
        <v>2306</v>
      </c>
      <c r="CI388" s="12" t="s">
        <v>2306</v>
      </c>
      <c r="CJ388" s="12" t="s">
        <v>2306</v>
      </c>
      <c r="CK388" s="12" t="s">
        <v>2306</v>
      </c>
      <c r="CL388" s="12" t="s">
        <v>2306</v>
      </c>
      <c r="CM388" s="12" t="s">
        <v>2306</v>
      </c>
      <c r="CN388" s="12" t="s">
        <v>2306</v>
      </c>
      <c r="CO388" s="12" t="s">
        <v>2306</v>
      </c>
      <c r="CP388" s="12" t="s">
        <v>2306</v>
      </c>
      <c r="CQ388" s="12" t="s">
        <v>2306</v>
      </c>
      <c r="CR388" s="12" t="s">
        <v>2306</v>
      </c>
      <c r="CS388" s="12" t="s">
        <v>2306</v>
      </c>
      <c r="CT388" s="12" t="s">
        <v>2306</v>
      </c>
      <c r="CU388" s="9">
        <v>36000000</v>
      </c>
      <c r="CV388" s="12" t="s">
        <v>2306</v>
      </c>
      <c r="CW388" s="12" t="s">
        <v>2306</v>
      </c>
      <c r="CX388" s="9">
        <v>36000000</v>
      </c>
      <c r="CY388" s="12" t="s">
        <v>2306</v>
      </c>
      <c r="CZ388" s="12" t="s">
        <v>2306</v>
      </c>
      <c r="DA388" s="12" t="s">
        <v>2306</v>
      </c>
      <c r="DB388" s="12" t="s">
        <v>2306</v>
      </c>
      <c r="DC388" s="12" t="s">
        <v>2306</v>
      </c>
      <c r="DD388" s="12" t="s">
        <v>2306</v>
      </c>
      <c r="DE388" s="12" t="s">
        <v>2306</v>
      </c>
      <c r="DF388" s="12" t="s">
        <v>2306</v>
      </c>
      <c r="DG388" s="12" t="s">
        <v>2306</v>
      </c>
      <c r="DH388" s="12" t="s">
        <v>2306</v>
      </c>
      <c r="DI388" s="12" t="s">
        <v>2306</v>
      </c>
      <c r="DJ388" s="17" t="s">
        <v>2306</v>
      </c>
    </row>
    <row r="389" s="1" customFormat="1" ht="15.4" customHeight="1" spans="1:114">
      <c r="A389" s="10" t="s">
        <v>3463</v>
      </c>
      <c r="B389" s="11"/>
      <c r="C389" s="11"/>
      <c r="D389" s="11" t="s">
        <v>2806</v>
      </c>
      <c r="E389" s="9">
        <v>6561804.52</v>
      </c>
      <c r="F389" s="9">
        <v>4166548.52</v>
      </c>
      <c r="G389" s="9">
        <v>2035684</v>
      </c>
      <c r="H389" s="9">
        <v>218900</v>
      </c>
      <c r="I389" s="9">
        <v>768549.67</v>
      </c>
      <c r="J389" s="12" t="s">
        <v>2306</v>
      </c>
      <c r="K389" s="9">
        <v>48682</v>
      </c>
      <c r="L389" s="9">
        <v>186675.65</v>
      </c>
      <c r="M389" s="12" t="s">
        <v>2306</v>
      </c>
      <c r="N389" s="9">
        <v>121635</v>
      </c>
      <c r="O389" s="12" t="s">
        <v>2306</v>
      </c>
      <c r="P389" s="9">
        <v>82033.2</v>
      </c>
      <c r="Q389" s="9">
        <v>238567</v>
      </c>
      <c r="R389" s="12" t="s">
        <v>2306</v>
      </c>
      <c r="S389" s="9">
        <v>465822</v>
      </c>
      <c r="T389" s="9">
        <v>2278295</v>
      </c>
      <c r="U389" s="9">
        <v>868972</v>
      </c>
      <c r="V389" s="12" t="s">
        <v>2306</v>
      </c>
      <c r="W389" s="12" t="s">
        <v>2306</v>
      </c>
      <c r="X389" s="12" t="s">
        <v>2306</v>
      </c>
      <c r="Y389" s="12" t="s">
        <v>2306</v>
      </c>
      <c r="Z389" s="12" t="s">
        <v>2306</v>
      </c>
      <c r="AA389" s="12" t="s">
        <v>2306</v>
      </c>
      <c r="AB389" s="12" t="s">
        <v>2306</v>
      </c>
      <c r="AC389" s="12" t="s">
        <v>2306</v>
      </c>
      <c r="AD389" s="12" t="s">
        <v>2306</v>
      </c>
      <c r="AE389" s="12" t="s">
        <v>2306</v>
      </c>
      <c r="AF389" s="12" t="s">
        <v>2306</v>
      </c>
      <c r="AG389" s="12" t="s">
        <v>2306</v>
      </c>
      <c r="AH389" s="9">
        <v>28960</v>
      </c>
      <c r="AI389" s="12" t="s">
        <v>2306</v>
      </c>
      <c r="AJ389" s="9">
        <v>30863</v>
      </c>
      <c r="AK389" s="12" t="s">
        <v>2306</v>
      </c>
      <c r="AL389" s="12" t="s">
        <v>2306</v>
      </c>
      <c r="AM389" s="12" t="s">
        <v>2306</v>
      </c>
      <c r="AN389" s="12" t="s">
        <v>2306</v>
      </c>
      <c r="AO389" s="9">
        <v>1230000</v>
      </c>
      <c r="AP389" s="9">
        <v>42700</v>
      </c>
      <c r="AQ389" s="12" t="s">
        <v>2306</v>
      </c>
      <c r="AR389" s="12" t="s">
        <v>2306</v>
      </c>
      <c r="AS389" s="9">
        <v>76800</v>
      </c>
      <c r="AT389" s="12" t="s">
        <v>2306</v>
      </c>
      <c r="AU389" s="12" t="s">
        <v>2306</v>
      </c>
      <c r="AV389" s="9">
        <v>84192</v>
      </c>
      <c r="AW389" s="12" t="s">
        <v>2306</v>
      </c>
      <c r="AX389" s="12" t="s">
        <v>2306</v>
      </c>
      <c r="AY389" s="12" t="s">
        <v>2306</v>
      </c>
      <c r="AZ389" s="12" t="s">
        <v>2306</v>
      </c>
      <c r="BA389" s="9">
        <v>84192</v>
      </c>
      <c r="BB389" s="12" t="s">
        <v>2306</v>
      </c>
      <c r="BC389" s="12" t="s">
        <v>2306</v>
      </c>
      <c r="BD389" s="12" t="s">
        <v>2306</v>
      </c>
      <c r="BE389" s="12" t="s">
        <v>2306</v>
      </c>
      <c r="BF389" s="12" t="s">
        <v>2306</v>
      </c>
      <c r="BG389" s="12" t="s">
        <v>2306</v>
      </c>
      <c r="BH389" s="12" t="s">
        <v>2306</v>
      </c>
      <c r="BI389" s="12" t="s">
        <v>2306</v>
      </c>
      <c r="BJ389" s="12" t="s">
        <v>2306</v>
      </c>
      <c r="BK389" s="12" t="s">
        <v>2306</v>
      </c>
      <c r="BL389" s="12" t="s">
        <v>2306</v>
      </c>
      <c r="BM389" s="12" t="s">
        <v>2306</v>
      </c>
      <c r="BN389" s="12" t="s">
        <v>2306</v>
      </c>
      <c r="BO389" s="12" t="s">
        <v>2306</v>
      </c>
      <c r="BP389" s="12" t="s">
        <v>2306</v>
      </c>
      <c r="BQ389" s="12" t="s">
        <v>2306</v>
      </c>
      <c r="BR389" s="12" t="s">
        <v>2306</v>
      </c>
      <c r="BS389" s="12" t="s">
        <v>2306</v>
      </c>
      <c r="BT389" s="12" t="s">
        <v>2306</v>
      </c>
      <c r="BU389" s="12" t="s">
        <v>2306</v>
      </c>
      <c r="BV389" s="12" t="s">
        <v>2306</v>
      </c>
      <c r="BW389" s="12" t="s">
        <v>2306</v>
      </c>
      <c r="BX389" s="12" t="s">
        <v>2306</v>
      </c>
      <c r="BY389" s="12" t="s">
        <v>2306</v>
      </c>
      <c r="BZ389" s="12" t="s">
        <v>2306</v>
      </c>
      <c r="CA389" s="9">
        <v>32769</v>
      </c>
      <c r="CB389" s="12" t="s">
        <v>2306</v>
      </c>
      <c r="CC389" s="9">
        <v>32769</v>
      </c>
      <c r="CD389" s="12" t="s">
        <v>2306</v>
      </c>
      <c r="CE389" s="12" t="s">
        <v>2306</v>
      </c>
      <c r="CF389" s="12" t="s">
        <v>2306</v>
      </c>
      <c r="CG389" s="12" t="s">
        <v>2306</v>
      </c>
      <c r="CH389" s="12" t="s">
        <v>2306</v>
      </c>
      <c r="CI389" s="12" t="s">
        <v>2306</v>
      </c>
      <c r="CJ389" s="12" t="s">
        <v>2306</v>
      </c>
      <c r="CK389" s="12" t="s">
        <v>2306</v>
      </c>
      <c r="CL389" s="12" t="s">
        <v>2306</v>
      </c>
      <c r="CM389" s="12" t="s">
        <v>2306</v>
      </c>
      <c r="CN389" s="12" t="s">
        <v>2306</v>
      </c>
      <c r="CO389" s="12" t="s">
        <v>2306</v>
      </c>
      <c r="CP389" s="12" t="s">
        <v>2306</v>
      </c>
      <c r="CQ389" s="12" t="s">
        <v>2306</v>
      </c>
      <c r="CR389" s="12" t="s">
        <v>2306</v>
      </c>
      <c r="CS389" s="12" t="s">
        <v>2306</v>
      </c>
      <c r="CT389" s="12" t="s">
        <v>2306</v>
      </c>
      <c r="CU389" s="12" t="s">
        <v>2306</v>
      </c>
      <c r="CV389" s="12" t="s">
        <v>2306</v>
      </c>
      <c r="CW389" s="12" t="s">
        <v>2306</v>
      </c>
      <c r="CX389" s="12" t="s">
        <v>2306</v>
      </c>
      <c r="CY389" s="12" t="s">
        <v>2306</v>
      </c>
      <c r="CZ389" s="12" t="s">
        <v>2306</v>
      </c>
      <c r="DA389" s="12" t="s">
        <v>2306</v>
      </c>
      <c r="DB389" s="12" t="s">
        <v>2306</v>
      </c>
      <c r="DC389" s="12" t="s">
        <v>2306</v>
      </c>
      <c r="DD389" s="12" t="s">
        <v>2306</v>
      </c>
      <c r="DE389" s="12" t="s">
        <v>2306</v>
      </c>
      <c r="DF389" s="12" t="s">
        <v>2306</v>
      </c>
      <c r="DG389" s="12" t="s">
        <v>2306</v>
      </c>
      <c r="DH389" s="12" t="s">
        <v>2306</v>
      </c>
      <c r="DI389" s="12" t="s">
        <v>2306</v>
      </c>
      <c r="DJ389" s="17" t="s">
        <v>2306</v>
      </c>
    </row>
    <row r="390" s="1" customFormat="1" ht="15.4" customHeight="1" spans="1:114">
      <c r="A390" s="10" t="s">
        <v>3464</v>
      </c>
      <c r="B390" s="11"/>
      <c r="C390" s="11"/>
      <c r="D390" s="11" t="s">
        <v>2808</v>
      </c>
      <c r="E390" s="9">
        <v>36000000</v>
      </c>
      <c r="F390" s="12" t="s">
        <v>2306</v>
      </c>
      <c r="G390" s="12" t="s">
        <v>2306</v>
      </c>
      <c r="H390" s="12" t="s">
        <v>2306</v>
      </c>
      <c r="I390" s="12" t="s">
        <v>2306</v>
      </c>
      <c r="J390" s="12" t="s">
        <v>2306</v>
      </c>
      <c r="K390" s="12" t="s">
        <v>2306</v>
      </c>
      <c r="L390" s="12" t="s">
        <v>2306</v>
      </c>
      <c r="M390" s="12" t="s">
        <v>2306</v>
      </c>
      <c r="N390" s="12" t="s">
        <v>2306</v>
      </c>
      <c r="O390" s="12" t="s">
        <v>2306</v>
      </c>
      <c r="P390" s="12" t="s">
        <v>2306</v>
      </c>
      <c r="Q390" s="12" t="s">
        <v>2306</v>
      </c>
      <c r="R390" s="12" t="s">
        <v>2306</v>
      </c>
      <c r="S390" s="12" t="s">
        <v>2306</v>
      </c>
      <c r="T390" s="12" t="s">
        <v>2306</v>
      </c>
      <c r="U390" s="12" t="s">
        <v>2306</v>
      </c>
      <c r="V390" s="12" t="s">
        <v>2306</v>
      </c>
      <c r="W390" s="12" t="s">
        <v>2306</v>
      </c>
      <c r="X390" s="12" t="s">
        <v>2306</v>
      </c>
      <c r="Y390" s="12" t="s">
        <v>2306</v>
      </c>
      <c r="Z390" s="12" t="s">
        <v>2306</v>
      </c>
      <c r="AA390" s="12" t="s">
        <v>2306</v>
      </c>
      <c r="AB390" s="12" t="s">
        <v>2306</v>
      </c>
      <c r="AC390" s="12" t="s">
        <v>2306</v>
      </c>
      <c r="AD390" s="12" t="s">
        <v>2306</v>
      </c>
      <c r="AE390" s="12" t="s">
        <v>2306</v>
      </c>
      <c r="AF390" s="12" t="s">
        <v>2306</v>
      </c>
      <c r="AG390" s="12" t="s">
        <v>2306</v>
      </c>
      <c r="AH390" s="12" t="s">
        <v>2306</v>
      </c>
      <c r="AI390" s="12" t="s">
        <v>2306</v>
      </c>
      <c r="AJ390" s="12" t="s">
        <v>2306</v>
      </c>
      <c r="AK390" s="12" t="s">
        <v>2306</v>
      </c>
      <c r="AL390" s="12" t="s">
        <v>2306</v>
      </c>
      <c r="AM390" s="12" t="s">
        <v>2306</v>
      </c>
      <c r="AN390" s="12" t="s">
        <v>2306</v>
      </c>
      <c r="AO390" s="12" t="s">
        <v>2306</v>
      </c>
      <c r="AP390" s="12" t="s">
        <v>2306</v>
      </c>
      <c r="AQ390" s="12" t="s">
        <v>2306</v>
      </c>
      <c r="AR390" s="12" t="s">
        <v>2306</v>
      </c>
      <c r="AS390" s="12" t="s">
        <v>2306</v>
      </c>
      <c r="AT390" s="12" t="s">
        <v>2306</v>
      </c>
      <c r="AU390" s="12" t="s">
        <v>2306</v>
      </c>
      <c r="AV390" s="12" t="s">
        <v>2306</v>
      </c>
      <c r="AW390" s="12" t="s">
        <v>2306</v>
      </c>
      <c r="AX390" s="12" t="s">
        <v>2306</v>
      </c>
      <c r="AY390" s="12" t="s">
        <v>2306</v>
      </c>
      <c r="AZ390" s="12" t="s">
        <v>2306</v>
      </c>
      <c r="BA390" s="12" t="s">
        <v>2306</v>
      </c>
      <c r="BB390" s="12" t="s">
        <v>2306</v>
      </c>
      <c r="BC390" s="12" t="s">
        <v>2306</v>
      </c>
      <c r="BD390" s="12" t="s">
        <v>2306</v>
      </c>
      <c r="BE390" s="12" t="s">
        <v>2306</v>
      </c>
      <c r="BF390" s="12" t="s">
        <v>2306</v>
      </c>
      <c r="BG390" s="12" t="s">
        <v>2306</v>
      </c>
      <c r="BH390" s="12" t="s">
        <v>2306</v>
      </c>
      <c r="BI390" s="12" t="s">
        <v>2306</v>
      </c>
      <c r="BJ390" s="12" t="s">
        <v>2306</v>
      </c>
      <c r="BK390" s="12" t="s">
        <v>2306</v>
      </c>
      <c r="BL390" s="12" t="s">
        <v>2306</v>
      </c>
      <c r="BM390" s="12" t="s">
        <v>2306</v>
      </c>
      <c r="BN390" s="12" t="s">
        <v>2306</v>
      </c>
      <c r="BO390" s="12" t="s">
        <v>2306</v>
      </c>
      <c r="BP390" s="12" t="s">
        <v>2306</v>
      </c>
      <c r="BQ390" s="12" t="s">
        <v>2306</v>
      </c>
      <c r="BR390" s="12" t="s">
        <v>2306</v>
      </c>
      <c r="BS390" s="12" t="s">
        <v>2306</v>
      </c>
      <c r="BT390" s="12" t="s">
        <v>2306</v>
      </c>
      <c r="BU390" s="12" t="s">
        <v>2306</v>
      </c>
      <c r="BV390" s="12" t="s">
        <v>2306</v>
      </c>
      <c r="BW390" s="12" t="s">
        <v>2306</v>
      </c>
      <c r="BX390" s="12" t="s">
        <v>2306</v>
      </c>
      <c r="BY390" s="12" t="s">
        <v>2306</v>
      </c>
      <c r="BZ390" s="12" t="s">
        <v>2306</v>
      </c>
      <c r="CA390" s="12" t="s">
        <v>2306</v>
      </c>
      <c r="CB390" s="12" t="s">
        <v>2306</v>
      </c>
      <c r="CC390" s="12" t="s">
        <v>2306</v>
      </c>
      <c r="CD390" s="12" t="s">
        <v>2306</v>
      </c>
      <c r="CE390" s="12" t="s">
        <v>2306</v>
      </c>
      <c r="CF390" s="12" t="s">
        <v>2306</v>
      </c>
      <c r="CG390" s="12" t="s">
        <v>2306</v>
      </c>
      <c r="CH390" s="12" t="s">
        <v>2306</v>
      </c>
      <c r="CI390" s="12" t="s">
        <v>2306</v>
      </c>
      <c r="CJ390" s="12" t="s">
        <v>2306</v>
      </c>
      <c r="CK390" s="12" t="s">
        <v>2306</v>
      </c>
      <c r="CL390" s="12" t="s">
        <v>2306</v>
      </c>
      <c r="CM390" s="12" t="s">
        <v>2306</v>
      </c>
      <c r="CN390" s="12" t="s">
        <v>2306</v>
      </c>
      <c r="CO390" s="12" t="s">
        <v>2306</v>
      </c>
      <c r="CP390" s="12" t="s">
        <v>2306</v>
      </c>
      <c r="CQ390" s="12" t="s">
        <v>2306</v>
      </c>
      <c r="CR390" s="12" t="s">
        <v>2306</v>
      </c>
      <c r="CS390" s="12" t="s">
        <v>2306</v>
      </c>
      <c r="CT390" s="12" t="s">
        <v>2306</v>
      </c>
      <c r="CU390" s="9">
        <v>36000000</v>
      </c>
      <c r="CV390" s="12" t="s">
        <v>2306</v>
      </c>
      <c r="CW390" s="12" t="s">
        <v>2306</v>
      </c>
      <c r="CX390" s="9">
        <v>36000000</v>
      </c>
      <c r="CY390" s="12" t="s">
        <v>2306</v>
      </c>
      <c r="CZ390" s="12" t="s">
        <v>2306</v>
      </c>
      <c r="DA390" s="12" t="s">
        <v>2306</v>
      </c>
      <c r="DB390" s="12" t="s">
        <v>2306</v>
      </c>
      <c r="DC390" s="12" t="s">
        <v>2306</v>
      </c>
      <c r="DD390" s="12" t="s">
        <v>2306</v>
      </c>
      <c r="DE390" s="12" t="s">
        <v>2306</v>
      </c>
      <c r="DF390" s="12" t="s">
        <v>2306</v>
      </c>
      <c r="DG390" s="12" t="s">
        <v>2306</v>
      </c>
      <c r="DH390" s="12" t="s">
        <v>2306</v>
      </c>
      <c r="DI390" s="12" t="s">
        <v>2306</v>
      </c>
      <c r="DJ390" s="17" t="s">
        <v>2306</v>
      </c>
    </row>
    <row r="391" s="1" customFormat="1" ht="15.4" customHeight="1" spans="1:114">
      <c r="A391" s="10" t="s">
        <v>3465</v>
      </c>
      <c r="B391" s="11"/>
      <c r="C391" s="11"/>
      <c r="D391" s="11" t="s">
        <v>3466</v>
      </c>
      <c r="E391" s="9">
        <v>1091667.49</v>
      </c>
      <c r="F391" s="9">
        <v>886154.4</v>
      </c>
      <c r="G391" s="9">
        <v>557188.58</v>
      </c>
      <c r="H391" s="9">
        <v>31540</v>
      </c>
      <c r="I391" s="9">
        <v>39339</v>
      </c>
      <c r="J391" s="12" t="s">
        <v>2306</v>
      </c>
      <c r="K391" s="9">
        <v>39852</v>
      </c>
      <c r="L391" s="9">
        <v>93989.92</v>
      </c>
      <c r="M391" s="9">
        <v>3587.36</v>
      </c>
      <c r="N391" s="9">
        <v>47450.78</v>
      </c>
      <c r="O391" s="12" t="s">
        <v>2306</v>
      </c>
      <c r="P391" s="9">
        <v>5152.96</v>
      </c>
      <c r="Q391" s="9">
        <v>68053.8</v>
      </c>
      <c r="R391" s="12" t="s">
        <v>2306</v>
      </c>
      <c r="S391" s="12" t="s">
        <v>2306</v>
      </c>
      <c r="T391" s="9">
        <v>201693.09</v>
      </c>
      <c r="U391" s="9">
        <v>26653</v>
      </c>
      <c r="V391" s="12" t="s">
        <v>2306</v>
      </c>
      <c r="W391" s="12" t="s">
        <v>2306</v>
      </c>
      <c r="X391" s="9">
        <v>507</v>
      </c>
      <c r="Y391" s="9">
        <v>19911</v>
      </c>
      <c r="Z391" s="9">
        <v>2556.55</v>
      </c>
      <c r="AA391" s="9">
        <v>11071.94</v>
      </c>
      <c r="AB391" s="12" t="s">
        <v>2306</v>
      </c>
      <c r="AC391" s="9">
        <v>4438.6</v>
      </c>
      <c r="AD391" s="9">
        <v>800</v>
      </c>
      <c r="AE391" s="12" t="s">
        <v>2306</v>
      </c>
      <c r="AF391" s="9">
        <v>17065</v>
      </c>
      <c r="AG391" s="12" t="s">
        <v>2306</v>
      </c>
      <c r="AH391" s="9">
        <v>57677</v>
      </c>
      <c r="AI391" s="12" t="s">
        <v>2306</v>
      </c>
      <c r="AJ391" s="9">
        <v>18790</v>
      </c>
      <c r="AK391" s="12" t="s">
        <v>2306</v>
      </c>
      <c r="AL391" s="12" t="s">
        <v>2306</v>
      </c>
      <c r="AM391" s="12" t="s">
        <v>2306</v>
      </c>
      <c r="AN391" s="9">
        <v>5700</v>
      </c>
      <c r="AO391" s="9">
        <v>5000</v>
      </c>
      <c r="AP391" s="12" t="s">
        <v>2306</v>
      </c>
      <c r="AQ391" s="12" t="s">
        <v>2306</v>
      </c>
      <c r="AR391" s="9">
        <v>29537</v>
      </c>
      <c r="AS391" s="9">
        <v>1986</v>
      </c>
      <c r="AT391" s="12" t="s">
        <v>2306</v>
      </c>
      <c r="AU391" s="12" t="s">
        <v>2306</v>
      </c>
      <c r="AV391" s="9">
        <v>3820</v>
      </c>
      <c r="AW391" s="12" t="s">
        <v>2306</v>
      </c>
      <c r="AX391" s="9">
        <v>3820</v>
      </c>
      <c r="AY391" s="12" t="s">
        <v>2306</v>
      </c>
      <c r="AZ391" s="12" t="s">
        <v>2306</v>
      </c>
      <c r="BA391" s="12" t="s">
        <v>2306</v>
      </c>
      <c r="BB391" s="12" t="s">
        <v>2306</v>
      </c>
      <c r="BC391" s="12" t="s">
        <v>2306</v>
      </c>
      <c r="BD391" s="12" t="s">
        <v>2306</v>
      </c>
      <c r="BE391" s="12" t="s">
        <v>2306</v>
      </c>
      <c r="BF391" s="12" t="s">
        <v>2306</v>
      </c>
      <c r="BG391" s="12" t="s">
        <v>2306</v>
      </c>
      <c r="BH391" s="12" t="s">
        <v>2306</v>
      </c>
      <c r="BI391" s="12" t="s">
        <v>2306</v>
      </c>
      <c r="BJ391" s="12" t="s">
        <v>2306</v>
      </c>
      <c r="BK391" s="12" t="s">
        <v>2306</v>
      </c>
      <c r="BL391" s="12" t="s">
        <v>2306</v>
      </c>
      <c r="BM391" s="12" t="s">
        <v>2306</v>
      </c>
      <c r="BN391" s="12" t="s">
        <v>2306</v>
      </c>
      <c r="BO391" s="12" t="s">
        <v>2306</v>
      </c>
      <c r="BP391" s="12" t="s">
        <v>2306</v>
      </c>
      <c r="BQ391" s="12" t="s">
        <v>2306</v>
      </c>
      <c r="BR391" s="12" t="s">
        <v>2306</v>
      </c>
      <c r="BS391" s="12" t="s">
        <v>2306</v>
      </c>
      <c r="BT391" s="12" t="s">
        <v>2306</v>
      </c>
      <c r="BU391" s="12" t="s">
        <v>2306</v>
      </c>
      <c r="BV391" s="12" t="s">
        <v>2306</v>
      </c>
      <c r="BW391" s="12" t="s">
        <v>2306</v>
      </c>
      <c r="BX391" s="12" t="s">
        <v>2306</v>
      </c>
      <c r="BY391" s="12" t="s">
        <v>2306</v>
      </c>
      <c r="BZ391" s="12" t="s">
        <v>2306</v>
      </c>
      <c r="CA391" s="12" t="s">
        <v>2306</v>
      </c>
      <c r="CB391" s="12" t="s">
        <v>2306</v>
      </c>
      <c r="CC391" s="12" t="s">
        <v>2306</v>
      </c>
      <c r="CD391" s="12" t="s">
        <v>2306</v>
      </c>
      <c r="CE391" s="12" t="s">
        <v>2306</v>
      </c>
      <c r="CF391" s="12" t="s">
        <v>2306</v>
      </c>
      <c r="CG391" s="12" t="s">
        <v>2306</v>
      </c>
      <c r="CH391" s="12" t="s">
        <v>2306</v>
      </c>
      <c r="CI391" s="12" t="s">
        <v>2306</v>
      </c>
      <c r="CJ391" s="12" t="s">
        <v>2306</v>
      </c>
      <c r="CK391" s="12" t="s">
        <v>2306</v>
      </c>
      <c r="CL391" s="12" t="s">
        <v>2306</v>
      </c>
      <c r="CM391" s="12" t="s">
        <v>2306</v>
      </c>
      <c r="CN391" s="12" t="s">
        <v>2306</v>
      </c>
      <c r="CO391" s="12" t="s">
        <v>2306</v>
      </c>
      <c r="CP391" s="12" t="s">
        <v>2306</v>
      </c>
      <c r="CQ391" s="12" t="s">
        <v>2306</v>
      </c>
      <c r="CR391" s="12" t="s">
        <v>2306</v>
      </c>
      <c r="CS391" s="12" t="s">
        <v>2306</v>
      </c>
      <c r="CT391" s="12" t="s">
        <v>2306</v>
      </c>
      <c r="CU391" s="12" t="s">
        <v>2306</v>
      </c>
      <c r="CV391" s="12" t="s">
        <v>2306</v>
      </c>
      <c r="CW391" s="12" t="s">
        <v>2306</v>
      </c>
      <c r="CX391" s="12" t="s">
        <v>2306</v>
      </c>
      <c r="CY391" s="12" t="s">
        <v>2306</v>
      </c>
      <c r="CZ391" s="12" t="s">
        <v>2306</v>
      </c>
      <c r="DA391" s="12" t="s">
        <v>2306</v>
      </c>
      <c r="DB391" s="12" t="s">
        <v>2306</v>
      </c>
      <c r="DC391" s="12" t="s">
        <v>2306</v>
      </c>
      <c r="DD391" s="12" t="s">
        <v>2306</v>
      </c>
      <c r="DE391" s="12" t="s">
        <v>2306</v>
      </c>
      <c r="DF391" s="12" t="s">
        <v>2306</v>
      </c>
      <c r="DG391" s="12" t="s">
        <v>2306</v>
      </c>
      <c r="DH391" s="12" t="s">
        <v>2306</v>
      </c>
      <c r="DI391" s="12" t="s">
        <v>2306</v>
      </c>
      <c r="DJ391" s="17" t="s">
        <v>2306</v>
      </c>
    </row>
    <row r="392" s="1" customFormat="1" ht="15.4" customHeight="1" spans="1:114">
      <c r="A392" s="10" t="s">
        <v>3467</v>
      </c>
      <c r="B392" s="11"/>
      <c r="C392" s="11"/>
      <c r="D392" s="11" t="s">
        <v>2806</v>
      </c>
      <c r="E392" s="9">
        <v>891666.4</v>
      </c>
      <c r="F392" s="9">
        <v>886154.4</v>
      </c>
      <c r="G392" s="9">
        <v>557188.58</v>
      </c>
      <c r="H392" s="9">
        <v>31540</v>
      </c>
      <c r="I392" s="9">
        <v>39339</v>
      </c>
      <c r="J392" s="12" t="s">
        <v>2306</v>
      </c>
      <c r="K392" s="9">
        <v>39852</v>
      </c>
      <c r="L392" s="9">
        <v>93989.92</v>
      </c>
      <c r="M392" s="9">
        <v>3587.36</v>
      </c>
      <c r="N392" s="9">
        <v>47450.78</v>
      </c>
      <c r="O392" s="12" t="s">
        <v>2306</v>
      </c>
      <c r="P392" s="9">
        <v>5152.96</v>
      </c>
      <c r="Q392" s="9">
        <v>68053.8</v>
      </c>
      <c r="R392" s="12" t="s">
        <v>2306</v>
      </c>
      <c r="S392" s="12" t="s">
        <v>2306</v>
      </c>
      <c r="T392" s="9">
        <v>1692</v>
      </c>
      <c r="U392" s="9">
        <v>1692</v>
      </c>
      <c r="V392" s="12" t="s">
        <v>2306</v>
      </c>
      <c r="W392" s="12" t="s">
        <v>2306</v>
      </c>
      <c r="X392" s="12" t="s">
        <v>2306</v>
      </c>
      <c r="Y392" s="12" t="s">
        <v>2306</v>
      </c>
      <c r="Z392" s="12" t="s">
        <v>2306</v>
      </c>
      <c r="AA392" s="12" t="s">
        <v>2306</v>
      </c>
      <c r="AB392" s="12" t="s">
        <v>2306</v>
      </c>
      <c r="AC392" s="12" t="s">
        <v>2306</v>
      </c>
      <c r="AD392" s="12" t="s">
        <v>2306</v>
      </c>
      <c r="AE392" s="12" t="s">
        <v>2306</v>
      </c>
      <c r="AF392" s="12" t="s">
        <v>2306</v>
      </c>
      <c r="AG392" s="12" t="s">
        <v>2306</v>
      </c>
      <c r="AH392" s="12" t="s">
        <v>2306</v>
      </c>
      <c r="AI392" s="12" t="s">
        <v>2306</v>
      </c>
      <c r="AJ392" s="12" t="s">
        <v>2306</v>
      </c>
      <c r="AK392" s="12" t="s">
        <v>2306</v>
      </c>
      <c r="AL392" s="12" t="s">
        <v>2306</v>
      </c>
      <c r="AM392" s="12" t="s">
        <v>2306</v>
      </c>
      <c r="AN392" s="12" t="s">
        <v>2306</v>
      </c>
      <c r="AO392" s="12" t="s">
        <v>2306</v>
      </c>
      <c r="AP392" s="12" t="s">
        <v>2306</v>
      </c>
      <c r="AQ392" s="12" t="s">
        <v>2306</v>
      </c>
      <c r="AR392" s="12" t="s">
        <v>2306</v>
      </c>
      <c r="AS392" s="12" t="s">
        <v>2306</v>
      </c>
      <c r="AT392" s="12" t="s">
        <v>2306</v>
      </c>
      <c r="AU392" s="12" t="s">
        <v>2306</v>
      </c>
      <c r="AV392" s="9">
        <v>3820</v>
      </c>
      <c r="AW392" s="12" t="s">
        <v>2306</v>
      </c>
      <c r="AX392" s="9">
        <v>3820</v>
      </c>
      <c r="AY392" s="12" t="s">
        <v>2306</v>
      </c>
      <c r="AZ392" s="12" t="s">
        <v>2306</v>
      </c>
      <c r="BA392" s="12" t="s">
        <v>2306</v>
      </c>
      <c r="BB392" s="12" t="s">
        <v>2306</v>
      </c>
      <c r="BC392" s="12" t="s">
        <v>2306</v>
      </c>
      <c r="BD392" s="12" t="s">
        <v>2306</v>
      </c>
      <c r="BE392" s="12" t="s">
        <v>2306</v>
      </c>
      <c r="BF392" s="12" t="s">
        <v>2306</v>
      </c>
      <c r="BG392" s="12" t="s">
        <v>2306</v>
      </c>
      <c r="BH392" s="12" t="s">
        <v>2306</v>
      </c>
      <c r="BI392" s="12" t="s">
        <v>2306</v>
      </c>
      <c r="BJ392" s="12" t="s">
        <v>2306</v>
      </c>
      <c r="BK392" s="12" t="s">
        <v>2306</v>
      </c>
      <c r="BL392" s="12" t="s">
        <v>2306</v>
      </c>
      <c r="BM392" s="12" t="s">
        <v>2306</v>
      </c>
      <c r="BN392" s="12" t="s">
        <v>2306</v>
      </c>
      <c r="BO392" s="12" t="s">
        <v>2306</v>
      </c>
      <c r="BP392" s="12" t="s">
        <v>2306</v>
      </c>
      <c r="BQ392" s="12" t="s">
        <v>2306</v>
      </c>
      <c r="BR392" s="12" t="s">
        <v>2306</v>
      </c>
      <c r="BS392" s="12" t="s">
        <v>2306</v>
      </c>
      <c r="BT392" s="12" t="s">
        <v>2306</v>
      </c>
      <c r="BU392" s="12" t="s">
        <v>2306</v>
      </c>
      <c r="BV392" s="12" t="s">
        <v>2306</v>
      </c>
      <c r="BW392" s="12" t="s">
        <v>2306</v>
      </c>
      <c r="BX392" s="12" t="s">
        <v>2306</v>
      </c>
      <c r="BY392" s="12" t="s">
        <v>2306</v>
      </c>
      <c r="BZ392" s="12" t="s">
        <v>2306</v>
      </c>
      <c r="CA392" s="12" t="s">
        <v>2306</v>
      </c>
      <c r="CB392" s="12" t="s">
        <v>2306</v>
      </c>
      <c r="CC392" s="12" t="s">
        <v>2306</v>
      </c>
      <c r="CD392" s="12" t="s">
        <v>2306</v>
      </c>
      <c r="CE392" s="12" t="s">
        <v>2306</v>
      </c>
      <c r="CF392" s="12" t="s">
        <v>2306</v>
      </c>
      <c r="CG392" s="12" t="s">
        <v>2306</v>
      </c>
      <c r="CH392" s="12" t="s">
        <v>2306</v>
      </c>
      <c r="CI392" s="12" t="s">
        <v>2306</v>
      </c>
      <c r="CJ392" s="12" t="s">
        <v>2306</v>
      </c>
      <c r="CK392" s="12" t="s">
        <v>2306</v>
      </c>
      <c r="CL392" s="12" t="s">
        <v>2306</v>
      </c>
      <c r="CM392" s="12" t="s">
        <v>2306</v>
      </c>
      <c r="CN392" s="12" t="s">
        <v>2306</v>
      </c>
      <c r="CO392" s="12" t="s">
        <v>2306</v>
      </c>
      <c r="CP392" s="12" t="s">
        <v>2306</v>
      </c>
      <c r="CQ392" s="12" t="s">
        <v>2306</v>
      </c>
      <c r="CR392" s="12" t="s">
        <v>2306</v>
      </c>
      <c r="CS392" s="12" t="s">
        <v>2306</v>
      </c>
      <c r="CT392" s="12" t="s">
        <v>2306</v>
      </c>
      <c r="CU392" s="12" t="s">
        <v>2306</v>
      </c>
      <c r="CV392" s="12" t="s">
        <v>2306</v>
      </c>
      <c r="CW392" s="12" t="s">
        <v>2306</v>
      </c>
      <c r="CX392" s="12" t="s">
        <v>2306</v>
      </c>
      <c r="CY392" s="12" t="s">
        <v>2306</v>
      </c>
      <c r="CZ392" s="12" t="s">
        <v>2306</v>
      </c>
      <c r="DA392" s="12" t="s">
        <v>2306</v>
      </c>
      <c r="DB392" s="12" t="s">
        <v>2306</v>
      </c>
      <c r="DC392" s="12" t="s">
        <v>2306</v>
      </c>
      <c r="DD392" s="12" t="s">
        <v>2306</v>
      </c>
      <c r="DE392" s="12" t="s">
        <v>2306</v>
      </c>
      <c r="DF392" s="12" t="s">
        <v>2306</v>
      </c>
      <c r="DG392" s="12" t="s">
        <v>2306</v>
      </c>
      <c r="DH392" s="12" t="s">
        <v>2306</v>
      </c>
      <c r="DI392" s="12" t="s">
        <v>2306</v>
      </c>
      <c r="DJ392" s="17" t="s">
        <v>2306</v>
      </c>
    </row>
    <row r="393" s="1" customFormat="1" ht="15.4" customHeight="1" spans="1:114">
      <c r="A393" s="10" t="s">
        <v>3468</v>
      </c>
      <c r="B393" s="11"/>
      <c r="C393" s="11"/>
      <c r="D393" s="11" t="s">
        <v>2808</v>
      </c>
      <c r="E393" s="9">
        <v>200001.09</v>
      </c>
      <c r="F393" s="12" t="s">
        <v>2306</v>
      </c>
      <c r="G393" s="12" t="s">
        <v>2306</v>
      </c>
      <c r="H393" s="12" t="s">
        <v>2306</v>
      </c>
      <c r="I393" s="12" t="s">
        <v>2306</v>
      </c>
      <c r="J393" s="12" t="s">
        <v>2306</v>
      </c>
      <c r="K393" s="12" t="s">
        <v>2306</v>
      </c>
      <c r="L393" s="12" t="s">
        <v>2306</v>
      </c>
      <c r="M393" s="12" t="s">
        <v>2306</v>
      </c>
      <c r="N393" s="12" t="s">
        <v>2306</v>
      </c>
      <c r="O393" s="12" t="s">
        <v>2306</v>
      </c>
      <c r="P393" s="12" t="s">
        <v>2306</v>
      </c>
      <c r="Q393" s="12" t="s">
        <v>2306</v>
      </c>
      <c r="R393" s="12" t="s">
        <v>2306</v>
      </c>
      <c r="S393" s="12" t="s">
        <v>2306</v>
      </c>
      <c r="T393" s="9">
        <v>200001.09</v>
      </c>
      <c r="U393" s="9">
        <v>24961</v>
      </c>
      <c r="V393" s="12" t="s">
        <v>2306</v>
      </c>
      <c r="W393" s="12" t="s">
        <v>2306</v>
      </c>
      <c r="X393" s="9">
        <v>507</v>
      </c>
      <c r="Y393" s="9">
        <v>19911</v>
      </c>
      <c r="Z393" s="9">
        <v>2556.55</v>
      </c>
      <c r="AA393" s="9">
        <v>11071.94</v>
      </c>
      <c r="AB393" s="12" t="s">
        <v>2306</v>
      </c>
      <c r="AC393" s="9">
        <v>4438.6</v>
      </c>
      <c r="AD393" s="9">
        <v>800</v>
      </c>
      <c r="AE393" s="12" t="s">
        <v>2306</v>
      </c>
      <c r="AF393" s="9">
        <v>17065</v>
      </c>
      <c r="AG393" s="12" t="s">
        <v>2306</v>
      </c>
      <c r="AH393" s="9">
        <v>57677</v>
      </c>
      <c r="AI393" s="12" t="s">
        <v>2306</v>
      </c>
      <c r="AJ393" s="9">
        <v>18790</v>
      </c>
      <c r="AK393" s="12" t="s">
        <v>2306</v>
      </c>
      <c r="AL393" s="12" t="s">
        <v>2306</v>
      </c>
      <c r="AM393" s="12" t="s">
        <v>2306</v>
      </c>
      <c r="AN393" s="9">
        <v>5700</v>
      </c>
      <c r="AO393" s="9">
        <v>5000</v>
      </c>
      <c r="AP393" s="12" t="s">
        <v>2306</v>
      </c>
      <c r="AQ393" s="12" t="s">
        <v>2306</v>
      </c>
      <c r="AR393" s="9">
        <v>29537</v>
      </c>
      <c r="AS393" s="9">
        <v>1986</v>
      </c>
      <c r="AT393" s="12" t="s">
        <v>2306</v>
      </c>
      <c r="AU393" s="12" t="s">
        <v>2306</v>
      </c>
      <c r="AV393" s="12" t="s">
        <v>2306</v>
      </c>
      <c r="AW393" s="12" t="s">
        <v>2306</v>
      </c>
      <c r="AX393" s="12" t="s">
        <v>2306</v>
      </c>
      <c r="AY393" s="12" t="s">
        <v>2306</v>
      </c>
      <c r="AZ393" s="12" t="s">
        <v>2306</v>
      </c>
      <c r="BA393" s="12" t="s">
        <v>2306</v>
      </c>
      <c r="BB393" s="12" t="s">
        <v>2306</v>
      </c>
      <c r="BC393" s="12" t="s">
        <v>2306</v>
      </c>
      <c r="BD393" s="12" t="s">
        <v>2306</v>
      </c>
      <c r="BE393" s="12" t="s">
        <v>2306</v>
      </c>
      <c r="BF393" s="12" t="s">
        <v>2306</v>
      </c>
      <c r="BG393" s="12" t="s">
        <v>2306</v>
      </c>
      <c r="BH393" s="12" t="s">
        <v>2306</v>
      </c>
      <c r="BI393" s="12" t="s">
        <v>2306</v>
      </c>
      <c r="BJ393" s="12" t="s">
        <v>2306</v>
      </c>
      <c r="BK393" s="12" t="s">
        <v>2306</v>
      </c>
      <c r="BL393" s="12" t="s">
        <v>2306</v>
      </c>
      <c r="BM393" s="12" t="s">
        <v>2306</v>
      </c>
      <c r="BN393" s="12" t="s">
        <v>2306</v>
      </c>
      <c r="BO393" s="12" t="s">
        <v>2306</v>
      </c>
      <c r="BP393" s="12" t="s">
        <v>2306</v>
      </c>
      <c r="BQ393" s="12" t="s">
        <v>2306</v>
      </c>
      <c r="BR393" s="12" t="s">
        <v>2306</v>
      </c>
      <c r="BS393" s="12" t="s">
        <v>2306</v>
      </c>
      <c r="BT393" s="12" t="s">
        <v>2306</v>
      </c>
      <c r="BU393" s="12" t="s">
        <v>2306</v>
      </c>
      <c r="BV393" s="12" t="s">
        <v>2306</v>
      </c>
      <c r="BW393" s="12" t="s">
        <v>2306</v>
      </c>
      <c r="BX393" s="12" t="s">
        <v>2306</v>
      </c>
      <c r="BY393" s="12" t="s">
        <v>2306</v>
      </c>
      <c r="BZ393" s="12" t="s">
        <v>2306</v>
      </c>
      <c r="CA393" s="12" t="s">
        <v>2306</v>
      </c>
      <c r="CB393" s="12" t="s">
        <v>2306</v>
      </c>
      <c r="CC393" s="12" t="s">
        <v>2306</v>
      </c>
      <c r="CD393" s="12" t="s">
        <v>2306</v>
      </c>
      <c r="CE393" s="12" t="s">
        <v>2306</v>
      </c>
      <c r="CF393" s="12" t="s">
        <v>2306</v>
      </c>
      <c r="CG393" s="12" t="s">
        <v>2306</v>
      </c>
      <c r="CH393" s="12" t="s">
        <v>2306</v>
      </c>
      <c r="CI393" s="12" t="s">
        <v>2306</v>
      </c>
      <c r="CJ393" s="12" t="s">
        <v>2306</v>
      </c>
      <c r="CK393" s="12" t="s">
        <v>2306</v>
      </c>
      <c r="CL393" s="12" t="s">
        <v>2306</v>
      </c>
      <c r="CM393" s="12" t="s">
        <v>2306</v>
      </c>
      <c r="CN393" s="12" t="s">
        <v>2306</v>
      </c>
      <c r="CO393" s="12" t="s">
        <v>2306</v>
      </c>
      <c r="CP393" s="12" t="s">
        <v>2306</v>
      </c>
      <c r="CQ393" s="12" t="s">
        <v>2306</v>
      </c>
      <c r="CR393" s="12" t="s">
        <v>2306</v>
      </c>
      <c r="CS393" s="12" t="s">
        <v>2306</v>
      </c>
      <c r="CT393" s="12" t="s">
        <v>2306</v>
      </c>
      <c r="CU393" s="12" t="s">
        <v>2306</v>
      </c>
      <c r="CV393" s="12" t="s">
        <v>2306</v>
      </c>
      <c r="CW393" s="12" t="s">
        <v>2306</v>
      </c>
      <c r="CX393" s="12" t="s">
        <v>2306</v>
      </c>
      <c r="CY393" s="12" t="s">
        <v>2306</v>
      </c>
      <c r="CZ393" s="12" t="s">
        <v>2306</v>
      </c>
      <c r="DA393" s="12" t="s">
        <v>2306</v>
      </c>
      <c r="DB393" s="12" t="s">
        <v>2306</v>
      </c>
      <c r="DC393" s="12" t="s">
        <v>2306</v>
      </c>
      <c r="DD393" s="12" t="s">
        <v>2306</v>
      </c>
      <c r="DE393" s="12" t="s">
        <v>2306</v>
      </c>
      <c r="DF393" s="12" t="s">
        <v>2306</v>
      </c>
      <c r="DG393" s="12" t="s">
        <v>2306</v>
      </c>
      <c r="DH393" s="12" t="s">
        <v>2306</v>
      </c>
      <c r="DI393" s="12" t="s">
        <v>2306</v>
      </c>
      <c r="DJ393" s="17" t="s">
        <v>2306</v>
      </c>
    </row>
    <row r="394" s="1" customFormat="1" ht="15.4" customHeight="1" spans="1:114">
      <c r="A394" s="10" t="s">
        <v>3469</v>
      </c>
      <c r="B394" s="11"/>
      <c r="C394" s="11"/>
      <c r="D394" s="11" t="s">
        <v>1491</v>
      </c>
      <c r="E394" s="9">
        <v>27644553.3</v>
      </c>
      <c r="F394" s="9">
        <v>1785625.97</v>
      </c>
      <c r="G394" s="9">
        <v>1161361.97</v>
      </c>
      <c r="H394" s="9">
        <v>156521</v>
      </c>
      <c r="I394" s="9">
        <v>25623</v>
      </c>
      <c r="J394" s="12" t="s">
        <v>2306</v>
      </c>
      <c r="K394" s="9">
        <v>132565</v>
      </c>
      <c r="L394" s="9">
        <v>125625</v>
      </c>
      <c r="M394" s="9">
        <v>65255</v>
      </c>
      <c r="N394" s="9">
        <v>32154</v>
      </c>
      <c r="O394" s="12" t="s">
        <v>2306</v>
      </c>
      <c r="P394" s="12" t="s">
        <v>2306</v>
      </c>
      <c r="Q394" s="9">
        <v>86521</v>
      </c>
      <c r="R394" s="12" t="s">
        <v>2306</v>
      </c>
      <c r="S394" s="12" t="s">
        <v>2306</v>
      </c>
      <c r="T394" s="9">
        <v>704747.33</v>
      </c>
      <c r="U394" s="9">
        <v>61790</v>
      </c>
      <c r="V394" s="9">
        <v>12562</v>
      </c>
      <c r="W394" s="12" t="s">
        <v>2306</v>
      </c>
      <c r="X394" s="12" t="s">
        <v>2306</v>
      </c>
      <c r="Y394" s="9">
        <v>12568</v>
      </c>
      <c r="Z394" s="9">
        <v>29865.34</v>
      </c>
      <c r="AA394" s="9">
        <v>7800</v>
      </c>
      <c r="AB394" s="12" t="s">
        <v>2306</v>
      </c>
      <c r="AC394" s="9">
        <v>25621</v>
      </c>
      <c r="AD394" s="9">
        <v>71545</v>
      </c>
      <c r="AE394" s="12" t="s">
        <v>2306</v>
      </c>
      <c r="AF394" s="9">
        <v>225350</v>
      </c>
      <c r="AG394" s="12" t="s">
        <v>2306</v>
      </c>
      <c r="AH394" s="12" t="s">
        <v>2306</v>
      </c>
      <c r="AI394" s="9">
        <v>2736.82</v>
      </c>
      <c r="AJ394" s="9">
        <v>20195</v>
      </c>
      <c r="AK394" s="12" t="s">
        <v>2306</v>
      </c>
      <c r="AL394" s="12" t="s">
        <v>2306</v>
      </c>
      <c r="AM394" s="12" t="s">
        <v>2306</v>
      </c>
      <c r="AN394" s="9">
        <v>71224</v>
      </c>
      <c r="AO394" s="9">
        <v>17167.81</v>
      </c>
      <c r="AP394" s="12" t="s">
        <v>2306</v>
      </c>
      <c r="AQ394" s="12" t="s">
        <v>2306</v>
      </c>
      <c r="AR394" s="12" t="s">
        <v>2306</v>
      </c>
      <c r="AS394" s="9">
        <v>80340</v>
      </c>
      <c r="AT394" s="12" t="s">
        <v>2306</v>
      </c>
      <c r="AU394" s="9">
        <v>65982.36</v>
      </c>
      <c r="AV394" s="12" t="s">
        <v>2306</v>
      </c>
      <c r="AW394" s="12" t="s">
        <v>2306</v>
      </c>
      <c r="AX394" s="12" t="s">
        <v>2306</v>
      </c>
      <c r="AY394" s="12" t="s">
        <v>2306</v>
      </c>
      <c r="AZ394" s="12" t="s">
        <v>2306</v>
      </c>
      <c r="BA394" s="12" t="s">
        <v>2306</v>
      </c>
      <c r="BB394" s="12" t="s">
        <v>2306</v>
      </c>
      <c r="BC394" s="12" t="s">
        <v>2306</v>
      </c>
      <c r="BD394" s="12" t="s">
        <v>2306</v>
      </c>
      <c r="BE394" s="12" t="s">
        <v>2306</v>
      </c>
      <c r="BF394" s="12" t="s">
        <v>2306</v>
      </c>
      <c r="BG394" s="12" t="s">
        <v>2306</v>
      </c>
      <c r="BH394" s="12" t="s">
        <v>2306</v>
      </c>
      <c r="BI394" s="12" t="s">
        <v>2306</v>
      </c>
      <c r="BJ394" s="12" t="s">
        <v>2306</v>
      </c>
      <c r="BK394" s="12" t="s">
        <v>2306</v>
      </c>
      <c r="BL394" s="12" t="s">
        <v>2306</v>
      </c>
      <c r="BM394" s="12" t="s">
        <v>2306</v>
      </c>
      <c r="BN394" s="12" t="s">
        <v>2306</v>
      </c>
      <c r="BO394" s="12" t="s">
        <v>2306</v>
      </c>
      <c r="BP394" s="12" t="s">
        <v>2306</v>
      </c>
      <c r="BQ394" s="12" t="s">
        <v>2306</v>
      </c>
      <c r="BR394" s="12" t="s">
        <v>2306</v>
      </c>
      <c r="BS394" s="12" t="s">
        <v>2306</v>
      </c>
      <c r="BT394" s="12" t="s">
        <v>2306</v>
      </c>
      <c r="BU394" s="12" t="s">
        <v>2306</v>
      </c>
      <c r="BV394" s="12" t="s">
        <v>2306</v>
      </c>
      <c r="BW394" s="12" t="s">
        <v>2306</v>
      </c>
      <c r="BX394" s="12" t="s">
        <v>2306</v>
      </c>
      <c r="BY394" s="12" t="s">
        <v>2306</v>
      </c>
      <c r="BZ394" s="12" t="s">
        <v>2306</v>
      </c>
      <c r="CA394" s="9">
        <v>12400</v>
      </c>
      <c r="CB394" s="12" t="s">
        <v>2306</v>
      </c>
      <c r="CC394" s="9">
        <v>12400</v>
      </c>
      <c r="CD394" s="12" t="s">
        <v>2306</v>
      </c>
      <c r="CE394" s="12" t="s">
        <v>2306</v>
      </c>
      <c r="CF394" s="12" t="s">
        <v>2306</v>
      </c>
      <c r="CG394" s="12" t="s">
        <v>2306</v>
      </c>
      <c r="CH394" s="12" t="s">
        <v>2306</v>
      </c>
      <c r="CI394" s="12" t="s">
        <v>2306</v>
      </c>
      <c r="CJ394" s="12" t="s">
        <v>2306</v>
      </c>
      <c r="CK394" s="12" t="s">
        <v>2306</v>
      </c>
      <c r="CL394" s="12" t="s">
        <v>2306</v>
      </c>
      <c r="CM394" s="12" t="s">
        <v>2306</v>
      </c>
      <c r="CN394" s="12" t="s">
        <v>2306</v>
      </c>
      <c r="CO394" s="12" t="s">
        <v>2306</v>
      </c>
      <c r="CP394" s="12" t="s">
        <v>2306</v>
      </c>
      <c r="CQ394" s="12" t="s">
        <v>2306</v>
      </c>
      <c r="CR394" s="12" t="s">
        <v>2306</v>
      </c>
      <c r="CS394" s="12" t="s">
        <v>2306</v>
      </c>
      <c r="CT394" s="12" t="s">
        <v>2306</v>
      </c>
      <c r="CU394" s="9">
        <v>25141780</v>
      </c>
      <c r="CV394" s="12" t="s">
        <v>2306</v>
      </c>
      <c r="CW394" s="12" t="s">
        <v>2306</v>
      </c>
      <c r="CX394" s="9">
        <v>25141780</v>
      </c>
      <c r="CY394" s="12" t="s">
        <v>2306</v>
      </c>
      <c r="CZ394" s="12" t="s">
        <v>2306</v>
      </c>
      <c r="DA394" s="12" t="s">
        <v>2306</v>
      </c>
      <c r="DB394" s="12" t="s">
        <v>2306</v>
      </c>
      <c r="DC394" s="12" t="s">
        <v>2306</v>
      </c>
      <c r="DD394" s="12" t="s">
        <v>2306</v>
      </c>
      <c r="DE394" s="12" t="s">
        <v>2306</v>
      </c>
      <c r="DF394" s="12" t="s">
        <v>2306</v>
      </c>
      <c r="DG394" s="12" t="s">
        <v>2306</v>
      </c>
      <c r="DH394" s="12" t="s">
        <v>2306</v>
      </c>
      <c r="DI394" s="12" t="s">
        <v>2306</v>
      </c>
      <c r="DJ394" s="17" t="s">
        <v>2306</v>
      </c>
    </row>
    <row r="395" s="1" customFormat="1" ht="15.4" customHeight="1" spans="1:114">
      <c r="A395" s="10" t="s">
        <v>3470</v>
      </c>
      <c r="B395" s="11"/>
      <c r="C395" s="11"/>
      <c r="D395" s="11" t="s">
        <v>3471</v>
      </c>
      <c r="E395" s="9">
        <v>27278210.3</v>
      </c>
      <c r="F395" s="9">
        <v>1785625.97</v>
      </c>
      <c r="G395" s="9">
        <v>1161361.97</v>
      </c>
      <c r="H395" s="9">
        <v>156521</v>
      </c>
      <c r="I395" s="9">
        <v>25623</v>
      </c>
      <c r="J395" s="12" t="s">
        <v>2306</v>
      </c>
      <c r="K395" s="9">
        <v>132565</v>
      </c>
      <c r="L395" s="9">
        <v>125625</v>
      </c>
      <c r="M395" s="9">
        <v>65255</v>
      </c>
      <c r="N395" s="9">
        <v>32154</v>
      </c>
      <c r="O395" s="12" t="s">
        <v>2306</v>
      </c>
      <c r="P395" s="12" t="s">
        <v>2306</v>
      </c>
      <c r="Q395" s="9">
        <v>86521</v>
      </c>
      <c r="R395" s="12" t="s">
        <v>2306</v>
      </c>
      <c r="S395" s="12" t="s">
        <v>2306</v>
      </c>
      <c r="T395" s="9">
        <v>704704.33</v>
      </c>
      <c r="U395" s="9">
        <v>61747</v>
      </c>
      <c r="V395" s="9">
        <v>12562</v>
      </c>
      <c r="W395" s="12" t="s">
        <v>2306</v>
      </c>
      <c r="X395" s="12" t="s">
        <v>2306</v>
      </c>
      <c r="Y395" s="9">
        <v>12568</v>
      </c>
      <c r="Z395" s="9">
        <v>29865.34</v>
      </c>
      <c r="AA395" s="9">
        <v>7800</v>
      </c>
      <c r="AB395" s="12" t="s">
        <v>2306</v>
      </c>
      <c r="AC395" s="9">
        <v>25621</v>
      </c>
      <c r="AD395" s="9">
        <v>71545</v>
      </c>
      <c r="AE395" s="12" t="s">
        <v>2306</v>
      </c>
      <c r="AF395" s="9">
        <v>225350</v>
      </c>
      <c r="AG395" s="12" t="s">
        <v>2306</v>
      </c>
      <c r="AH395" s="12" t="s">
        <v>2306</v>
      </c>
      <c r="AI395" s="9">
        <v>2736.82</v>
      </c>
      <c r="AJ395" s="9">
        <v>20195</v>
      </c>
      <c r="AK395" s="12" t="s">
        <v>2306</v>
      </c>
      <c r="AL395" s="12" t="s">
        <v>2306</v>
      </c>
      <c r="AM395" s="12" t="s">
        <v>2306</v>
      </c>
      <c r="AN395" s="9">
        <v>71224</v>
      </c>
      <c r="AO395" s="9">
        <v>17167.81</v>
      </c>
      <c r="AP395" s="12" t="s">
        <v>2306</v>
      </c>
      <c r="AQ395" s="12" t="s">
        <v>2306</v>
      </c>
      <c r="AR395" s="12" t="s">
        <v>2306</v>
      </c>
      <c r="AS395" s="9">
        <v>80340</v>
      </c>
      <c r="AT395" s="12" t="s">
        <v>2306</v>
      </c>
      <c r="AU395" s="9">
        <v>65982.36</v>
      </c>
      <c r="AV395" s="12" t="s">
        <v>2306</v>
      </c>
      <c r="AW395" s="12" t="s">
        <v>2306</v>
      </c>
      <c r="AX395" s="12" t="s">
        <v>2306</v>
      </c>
      <c r="AY395" s="12" t="s">
        <v>2306</v>
      </c>
      <c r="AZ395" s="12" t="s">
        <v>2306</v>
      </c>
      <c r="BA395" s="12" t="s">
        <v>2306</v>
      </c>
      <c r="BB395" s="12" t="s">
        <v>2306</v>
      </c>
      <c r="BC395" s="12" t="s">
        <v>2306</v>
      </c>
      <c r="BD395" s="12" t="s">
        <v>2306</v>
      </c>
      <c r="BE395" s="12" t="s">
        <v>2306</v>
      </c>
      <c r="BF395" s="12" t="s">
        <v>2306</v>
      </c>
      <c r="BG395" s="12" t="s">
        <v>2306</v>
      </c>
      <c r="BH395" s="12" t="s">
        <v>2306</v>
      </c>
      <c r="BI395" s="12" t="s">
        <v>2306</v>
      </c>
      <c r="BJ395" s="12" t="s">
        <v>2306</v>
      </c>
      <c r="BK395" s="12" t="s">
        <v>2306</v>
      </c>
      <c r="BL395" s="12" t="s">
        <v>2306</v>
      </c>
      <c r="BM395" s="12" t="s">
        <v>2306</v>
      </c>
      <c r="BN395" s="12" t="s">
        <v>2306</v>
      </c>
      <c r="BO395" s="12" t="s">
        <v>2306</v>
      </c>
      <c r="BP395" s="12" t="s">
        <v>2306</v>
      </c>
      <c r="BQ395" s="12" t="s">
        <v>2306</v>
      </c>
      <c r="BR395" s="12" t="s">
        <v>2306</v>
      </c>
      <c r="BS395" s="12" t="s">
        <v>2306</v>
      </c>
      <c r="BT395" s="12" t="s">
        <v>2306</v>
      </c>
      <c r="BU395" s="12" t="s">
        <v>2306</v>
      </c>
      <c r="BV395" s="12" t="s">
        <v>2306</v>
      </c>
      <c r="BW395" s="12" t="s">
        <v>2306</v>
      </c>
      <c r="BX395" s="12" t="s">
        <v>2306</v>
      </c>
      <c r="BY395" s="12" t="s">
        <v>2306</v>
      </c>
      <c r="BZ395" s="12" t="s">
        <v>2306</v>
      </c>
      <c r="CA395" s="9">
        <v>12400</v>
      </c>
      <c r="CB395" s="12" t="s">
        <v>2306</v>
      </c>
      <c r="CC395" s="9">
        <v>12400</v>
      </c>
      <c r="CD395" s="12" t="s">
        <v>2306</v>
      </c>
      <c r="CE395" s="12" t="s">
        <v>2306</v>
      </c>
      <c r="CF395" s="12" t="s">
        <v>2306</v>
      </c>
      <c r="CG395" s="12" t="s">
        <v>2306</v>
      </c>
      <c r="CH395" s="12" t="s">
        <v>2306</v>
      </c>
      <c r="CI395" s="12" t="s">
        <v>2306</v>
      </c>
      <c r="CJ395" s="12" t="s">
        <v>2306</v>
      </c>
      <c r="CK395" s="12" t="s">
        <v>2306</v>
      </c>
      <c r="CL395" s="12" t="s">
        <v>2306</v>
      </c>
      <c r="CM395" s="12" t="s">
        <v>2306</v>
      </c>
      <c r="CN395" s="12" t="s">
        <v>2306</v>
      </c>
      <c r="CO395" s="12" t="s">
        <v>2306</v>
      </c>
      <c r="CP395" s="12" t="s">
        <v>2306</v>
      </c>
      <c r="CQ395" s="12" t="s">
        <v>2306</v>
      </c>
      <c r="CR395" s="12" t="s">
        <v>2306</v>
      </c>
      <c r="CS395" s="12" t="s">
        <v>2306</v>
      </c>
      <c r="CT395" s="12" t="s">
        <v>2306</v>
      </c>
      <c r="CU395" s="9">
        <v>24775480</v>
      </c>
      <c r="CV395" s="12" t="s">
        <v>2306</v>
      </c>
      <c r="CW395" s="12" t="s">
        <v>2306</v>
      </c>
      <c r="CX395" s="9">
        <v>24775480</v>
      </c>
      <c r="CY395" s="12" t="s">
        <v>2306</v>
      </c>
      <c r="CZ395" s="12" t="s">
        <v>2306</v>
      </c>
      <c r="DA395" s="12" t="s">
        <v>2306</v>
      </c>
      <c r="DB395" s="12" t="s">
        <v>2306</v>
      </c>
      <c r="DC395" s="12" t="s">
        <v>2306</v>
      </c>
      <c r="DD395" s="12" t="s">
        <v>2306</v>
      </c>
      <c r="DE395" s="12" t="s">
        <v>2306</v>
      </c>
      <c r="DF395" s="12" t="s">
        <v>2306</v>
      </c>
      <c r="DG395" s="12" t="s">
        <v>2306</v>
      </c>
      <c r="DH395" s="12" t="s">
        <v>2306</v>
      </c>
      <c r="DI395" s="12" t="s">
        <v>2306</v>
      </c>
      <c r="DJ395" s="17" t="s">
        <v>2306</v>
      </c>
    </row>
    <row r="396" s="1" customFormat="1" ht="15.4" customHeight="1" spans="1:114">
      <c r="A396" s="10" t="s">
        <v>3472</v>
      </c>
      <c r="B396" s="11"/>
      <c r="C396" s="11"/>
      <c r="D396" s="11" t="s">
        <v>2808</v>
      </c>
      <c r="E396" s="9">
        <v>2059051.12</v>
      </c>
      <c r="F396" s="9">
        <v>1785625.97</v>
      </c>
      <c r="G396" s="9">
        <v>1161361.97</v>
      </c>
      <c r="H396" s="9">
        <v>156521</v>
      </c>
      <c r="I396" s="9">
        <v>25623</v>
      </c>
      <c r="J396" s="12" t="s">
        <v>2306</v>
      </c>
      <c r="K396" s="9">
        <v>132565</v>
      </c>
      <c r="L396" s="9">
        <v>125625</v>
      </c>
      <c r="M396" s="9">
        <v>65255</v>
      </c>
      <c r="N396" s="9">
        <v>32154</v>
      </c>
      <c r="O396" s="12" t="s">
        <v>2306</v>
      </c>
      <c r="P396" s="12" t="s">
        <v>2306</v>
      </c>
      <c r="Q396" s="9">
        <v>86521</v>
      </c>
      <c r="R396" s="12" t="s">
        <v>2306</v>
      </c>
      <c r="S396" s="12" t="s">
        <v>2306</v>
      </c>
      <c r="T396" s="9">
        <v>261025.15</v>
      </c>
      <c r="U396" s="9">
        <v>35215</v>
      </c>
      <c r="V396" s="9">
        <v>12562</v>
      </c>
      <c r="W396" s="12" t="s">
        <v>2306</v>
      </c>
      <c r="X396" s="12" t="s">
        <v>2306</v>
      </c>
      <c r="Y396" s="9">
        <v>12568</v>
      </c>
      <c r="Z396" s="9">
        <v>29865.34</v>
      </c>
      <c r="AA396" s="9">
        <v>7800</v>
      </c>
      <c r="AB396" s="12" t="s">
        <v>2306</v>
      </c>
      <c r="AC396" s="9">
        <v>25621</v>
      </c>
      <c r="AD396" s="9">
        <v>32983</v>
      </c>
      <c r="AE396" s="12" t="s">
        <v>2306</v>
      </c>
      <c r="AF396" s="9">
        <v>35698</v>
      </c>
      <c r="AG396" s="12" t="s">
        <v>2306</v>
      </c>
      <c r="AH396" s="12" t="s">
        <v>2306</v>
      </c>
      <c r="AI396" s="12" t="s">
        <v>2306</v>
      </c>
      <c r="AJ396" s="9">
        <v>20195</v>
      </c>
      <c r="AK396" s="12" t="s">
        <v>2306</v>
      </c>
      <c r="AL396" s="12" t="s">
        <v>2306</v>
      </c>
      <c r="AM396" s="12" t="s">
        <v>2306</v>
      </c>
      <c r="AN396" s="9">
        <v>5698</v>
      </c>
      <c r="AO396" s="9">
        <v>17167.81</v>
      </c>
      <c r="AP396" s="12" t="s">
        <v>2306</v>
      </c>
      <c r="AQ396" s="12" t="s">
        <v>2306</v>
      </c>
      <c r="AR396" s="12" t="s">
        <v>2306</v>
      </c>
      <c r="AS396" s="9">
        <v>25652</v>
      </c>
      <c r="AT396" s="12" t="s">
        <v>2306</v>
      </c>
      <c r="AU396" s="12" t="s">
        <v>2306</v>
      </c>
      <c r="AV396" s="12" t="s">
        <v>2306</v>
      </c>
      <c r="AW396" s="12" t="s">
        <v>2306</v>
      </c>
      <c r="AX396" s="12" t="s">
        <v>2306</v>
      </c>
      <c r="AY396" s="12" t="s">
        <v>2306</v>
      </c>
      <c r="AZ396" s="12" t="s">
        <v>2306</v>
      </c>
      <c r="BA396" s="12" t="s">
        <v>2306</v>
      </c>
      <c r="BB396" s="12" t="s">
        <v>2306</v>
      </c>
      <c r="BC396" s="12" t="s">
        <v>2306</v>
      </c>
      <c r="BD396" s="12" t="s">
        <v>2306</v>
      </c>
      <c r="BE396" s="12" t="s">
        <v>2306</v>
      </c>
      <c r="BF396" s="12" t="s">
        <v>2306</v>
      </c>
      <c r="BG396" s="12" t="s">
        <v>2306</v>
      </c>
      <c r="BH396" s="12" t="s">
        <v>2306</v>
      </c>
      <c r="BI396" s="12" t="s">
        <v>2306</v>
      </c>
      <c r="BJ396" s="12" t="s">
        <v>2306</v>
      </c>
      <c r="BK396" s="12" t="s">
        <v>2306</v>
      </c>
      <c r="BL396" s="12" t="s">
        <v>2306</v>
      </c>
      <c r="BM396" s="12" t="s">
        <v>2306</v>
      </c>
      <c r="BN396" s="12" t="s">
        <v>2306</v>
      </c>
      <c r="BO396" s="12" t="s">
        <v>2306</v>
      </c>
      <c r="BP396" s="12" t="s">
        <v>2306</v>
      </c>
      <c r="BQ396" s="12" t="s">
        <v>2306</v>
      </c>
      <c r="BR396" s="12" t="s">
        <v>2306</v>
      </c>
      <c r="BS396" s="12" t="s">
        <v>2306</v>
      </c>
      <c r="BT396" s="12" t="s">
        <v>2306</v>
      </c>
      <c r="BU396" s="12" t="s">
        <v>2306</v>
      </c>
      <c r="BV396" s="12" t="s">
        <v>2306</v>
      </c>
      <c r="BW396" s="12" t="s">
        <v>2306</v>
      </c>
      <c r="BX396" s="12" t="s">
        <v>2306</v>
      </c>
      <c r="BY396" s="12" t="s">
        <v>2306</v>
      </c>
      <c r="BZ396" s="12" t="s">
        <v>2306</v>
      </c>
      <c r="CA396" s="9">
        <v>12400</v>
      </c>
      <c r="CB396" s="12" t="s">
        <v>2306</v>
      </c>
      <c r="CC396" s="9">
        <v>12400</v>
      </c>
      <c r="CD396" s="12" t="s">
        <v>2306</v>
      </c>
      <c r="CE396" s="12" t="s">
        <v>2306</v>
      </c>
      <c r="CF396" s="12" t="s">
        <v>2306</v>
      </c>
      <c r="CG396" s="12" t="s">
        <v>2306</v>
      </c>
      <c r="CH396" s="12" t="s">
        <v>2306</v>
      </c>
      <c r="CI396" s="12" t="s">
        <v>2306</v>
      </c>
      <c r="CJ396" s="12" t="s">
        <v>2306</v>
      </c>
      <c r="CK396" s="12" t="s">
        <v>2306</v>
      </c>
      <c r="CL396" s="12" t="s">
        <v>2306</v>
      </c>
      <c r="CM396" s="12" t="s">
        <v>2306</v>
      </c>
      <c r="CN396" s="12" t="s">
        <v>2306</v>
      </c>
      <c r="CO396" s="12" t="s">
        <v>2306</v>
      </c>
      <c r="CP396" s="12" t="s">
        <v>2306</v>
      </c>
      <c r="CQ396" s="12" t="s">
        <v>2306</v>
      </c>
      <c r="CR396" s="12" t="s">
        <v>2306</v>
      </c>
      <c r="CS396" s="12" t="s">
        <v>2306</v>
      </c>
      <c r="CT396" s="12" t="s">
        <v>2306</v>
      </c>
      <c r="CU396" s="12" t="s">
        <v>2306</v>
      </c>
      <c r="CV396" s="12" t="s">
        <v>2306</v>
      </c>
      <c r="CW396" s="12" t="s">
        <v>2306</v>
      </c>
      <c r="CX396" s="12" t="s">
        <v>2306</v>
      </c>
      <c r="CY396" s="12" t="s">
        <v>2306</v>
      </c>
      <c r="CZ396" s="12" t="s">
        <v>2306</v>
      </c>
      <c r="DA396" s="12" t="s">
        <v>2306</v>
      </c>
      <c r="DB396" s="12" t="s">
        <v>2306</v>
      </c>
      <c r="DC396" s="12" t="s">
        <v>2306</v>
      </c>
      <c r="DD396" s="12" t="s">
        <v>2306</v>
      </c>
      <c r="DE396" s="12" t="s">
        <v>2306</v>
      </c>
      <c r="DF396" s="12" t="s">
        <v>2306</v>
      </c>
      <c r="DG396" s="12" t="s">
        <v>2306</v>
      </c>
      <c r="DH396" s="12" t="s">
        <v>2306</v>
      </c>
      <c r="DI396" s="12" t="s">
        <v>2306</v>
      </c>
      <c r="DJ396" s="17" t="s">
        <v>2306</v>
      </c>
    </row>
    <row r="397" s="1" customFormat="1" ht="15.4" customHeight="1" spans="1:114">
      <c r="A397" s="10" t="s">
        <v>3473</v>
      </c>
      <c r="B397" s="11"/>
      <c r="C397" s="11"/>
      <c r="D397" s="11" t="s">
        <v>2824</v>
      </c>
      <c r="E397" s="9">
        <v>443679.18</v>
      </c>
      <c r="F397" s="12" t="s">
        <v>2306</v>
      </c>
      <c r="G397" s="12" t="s">
        <v>2306</v>
      </c>
      <c r="H397" s="12" t="s">
        <v>2306</v>
      </c>
      <c r="I397" s="12" t="s">
        <v>2306</v>
      </c>
      <c r="J397" s="12" t="s">
        <v>2306</v>
      </c>
      <c r="K397" s="12" t="s">
        <v>2306</v>
      </c>
      <c r="L397" s="12" t="s">
        <v>2306</v>
      </c>
      <c r="M397" s="12" t="s">
        <v>2306</v>
      </c>
      <c r="N397" s="12" t="s">
        <v>2306</v>
      </c>
      <c r="O397" s="12" t="s">
        <v>2306</v>
      </c>
      <c r="P397" s="12" t="s">
        <v>2306</v>
      </c>
      <c r="Q397" s="12" t="s">
        <v>2306</v>
      </c>
      <c r="R397" s="12" t="s">
        <v>2306</v>
      </c>
      <c r="S397" s="12" t="s">
        <v>2306</v>
      </c>
      <c r="T397" s="9">
        <v>443679.18</v>
      </c>
      <c r="U397" s="9">
        <v>26532</v>
      </c>
      <c r="V397" s="12" t="s">
        <v>2306</v>
      </c>
      <c r="W397" s="12" t="s">
        <v>2306</v>
      </c>
      <c r="X397" s="12" t="s">
        <v>2306</v>
      </c>
      <c r="Y397" s="12" t="s">
        <v>2306</v>
      </c>
      <c r="Z397" s="12" t="s">
        <v>2306</v>
      </c>
      <c r="AA397" s="12" t="s">
        <v>2306</v>
      </c>
      <c r="AB397" s="12" t="s">
        <v>2306</v>
      </c>
      <c r="AC397" s="12" t="s">
        <v>2306</v>
      </c>
      <c r="AD397" s="9">
        <v>38562</v>
      </c>
      <c r="AE397" s="12" t="s">
        <v>2306</v>
      </c>
      <c r="AF397" s="9">
        <v>189652</v>
      </c>
      <c r="AG397" s="12" t="s">
        <v>2306</v>
      </c>
      <c r="AH397" s="12" t="s">
        <v>2306</v>
      </c>
      <c r="AI397" s="9">
        <v>2736.82</v>
      </c>
      <c r="AJ397" s="12" t="s">
        <v>2306</v>
      </c>
      <c r="AK397" s="12" t="s">
        <v>2306</v>
      </c>
      <c r="AL397" s="12" t="s">
        <v>2306</v>
      </c>
      <c r="AM397" s="12" t="s">
        <v>2306</v>
      </c>
      <c r="AN397" s="9">
        <v>65526</v>
      </c>
      <c r="AO397" s="12" t="s">
        <v>2306</v>
      </c>
      <c r="AP397" s="12" t="s">
        <v>2306</v>
      </c>
      <c r="AQ397" s="12" t="s">
        <v>2306</v>
      </c>
      <c r="AR397" s="12" t="s">
        <v>2306</v>
      </c>
      <c r="AS397" s="9">
        <v>54688</v>
      </c>
      <c r="AT397" s="12" t="s">
        <v>2306</v>
      </c>
      <c r="AU397" s="9">
        <v>65982.36</v>
      </c>
      <c r="AV397" s="12" t="s">
        <v>2306</v>
      </c>
      <c r="AW397" s="12" t="s">
        <v>2306</v>
      </c>
      <c r="AX397" s="12" t="s">
        <v>2306</v>
      </c>
      <c r="AY397" s="12" t="s">
        <v>2306</v>
      </c>
      <c r="AZ397" s="12" t="s">
        <v>2306</v>
      </c>
      <c r="BA397" s="12" t="s">
        <v>2306</v>
      </c>
      <c r="BB397" s="12" t="s">
        <v>2306</v>
      </c>
      <c r="BC397" s="12" t="s">
        <v>2306</v>
      </c>
      <c r="BD397" s="12" t="s">
        <v>2306</v>
      </c>
      <c r="BE397" s="12" t="s">
        <v>2306</v>
      </c>
      <c r="BF397" s="12" t="s">
        <v>2306</v>
      </c>
      <c r="BG397" s="12" t="s">
        <v>2306</v>
      </c>
      <c r="BH397" s="12" t="s">
        <v>2306</v>
      </c>
      <c r="BI397" s="12" t="s">
        <v>2306</v>
      </c>
      <c r="BJ397" s="12" t="s">
        <v>2306</v>
      </c>
      <c r="BK397" s="12" t="s">
        <v>2306</v>
      </c>
      <c r="BL397" s="12" t="s">
        <v>2306</v>
      </c>
      <c r="BM397" s="12" t="s">
        <v>2306</v>
      </c>
      <c r="BN397" s="12" t="s">
        <v>2306</v>
      </c>
      <c r="BO397" s="12" t="s">
        <v>2306</v>
      </c>
      <c r="BP397" s="12" t="s">
        <v>2306</v>
      </c>
      <c r="BQ397" s="12" t="s">
        <v>2306</v>
      </c>
      <c r="BR397" s="12" t="s">
        <v>2306</v>
      </c>
      <c r="BS397" s="12" t="s">
        <v>2306</v>
      </c>
      <c r="BT397" s="12" t="s">
        <v>2306</v>
      </c>
      <c r="BU397" s="12" t="s">
        <v>2306</v>
      </c>
      <c r="BV397" s="12" t="s">
        <v>2306</v>
      </c>
      <c r="BW397" s="12" t="s">
        <v>2306</v>
      </c>
      <c r="BX397" s="12" t="s">
        <v>2306</v>
      </c>
      <c r="BY397" s="12" t="s">
        <v>2306</v>
      </c>
      <c r="BZ397" s="12" t="s">
        <v>2306</v>
      </c>
      <c r="CA397" s="12" t="s">
        <v>2306</v>
      </c>
      <c r="CB397" s="12" t="s">
        <v>2306</v>
      </c>
      <c r="CC397" s="12" t="s">
        <v>2306</v>
      </c>
      <c r="CD397" s="12" t="s">
        <v>2306</v>
      </c>
      <c r="CE397" s="12" t="s">
        <v>2306</v>
      </c>
      <c r="CF397" s="12" t="s">
        <v>2306</v>
      </c>
      <c r="CG397" s="12" t="s">
        <v>2306</v>
      </c>
      <c r="CH397" s="12" t="s">
        <v>2306</v>
      </c>
      <c r="CI397" s="12" t="s">
        <v>2306</v>
      </c>
      <c r="CJ397" s="12" t="s">
        <v>2306</v>
      </c>
      <c r="CK397" s="12" t="s">
        <v>2306</v>
      </c>
      <c r="CL397" s="12" t="s">
        <v>2306</v>
      </c>
      <c r="CM397" s="12" t="s">
        <v>2306</v>
      </c>
      <c r="CN397" s="12" t="s">
        <v>2306</v>
      </c>
      <c r="CO397" s="12" t="s">
        <v>2306</v>
      </c>
      <c r="CP397" s="12" t="s">
        <v>2306</v>
      </c>
      <c r="CQ397" s="12" t="s">
        <v>2306</v>
      </c>
      <c r="CR397" s="12" t="s">
        <v>2306</v>
      </c>
      <c r="CS397" s="12" t="s">
        <v>2306</v>
      </c>
      <c r="CT397" s="12" t="s">
        <v>2306</v>
      </c>
      <c r="CU397" s="12" t="s">
        <v>2306</v>
      </c>
      <c r="CV397" s="12" t="s">
        <v>2306</v>
      </c>
      <c r="CW397" s="12" t="s">
        <v>2306</v>
      </c>
      <c r="CX397" s="12" t="s">
        <v>2306</v>
      </c>
      <c r="CY397" s="12" t="s">
        <v>2306</v>
      </c>
      <c r="CZ397" s="12" t="s">
        <v>2306</v>
      </c>
      <c r="DA397" s="12" t="s">
        <v>2306</v>
      </c>
      <c r="DB397" s="12" t="s">
        <v>2306</v>
      </c>
      <c r="DC397" s="12" t="s">
        <v>2306</v>
      </c>
      <c r="DD397" s="12" t="s">
        <v>2306</v>
      </c>
      <c r="DE397" s="12" t="s">
        <v>2306</v>
      </c>
      <c r="DF397" s="12" t="s">
        <v>2306</v>
      </c>
      <c r="DG397" s="12" t="s">
        <v>2306</v>
      </c>
      <c r="DH397" s="12" t="s">
        <v>2306</v>
      </c>
      <c r="DI397" s="12" t="s">
        <v>2306</v>
      </c>
      <c r="DJ397" s="17" t="s">
        <v>2306</v>
      </c>
    </row>
    <row r="398" s="1" customFormat="1" ht="15.4" customHeight="1" spans="1:114">
      <c r="A398" s="10" t="s">
        <v>3474</v>
      </c>
      <c r="B398" s="11"/>
      <c r="C398" s="11"/>
      <c r="D398" s="11" t="s">
        <v>3475</v>
      </c>
      <c r="E398" s="9">
        <v>24775480</v>
      </c>
      <c r="F398" s="12" t="s">
        <v>2306</v>
      </c>
      <c r="G398" s="12" t="s">
        <v>2306</v>
      </c>
      <c r="H398" s="12" t="s">
        <v>2306</v>
      </c>
      <c r="I398" s="12" t="s">
        <v>2306</v>
      </c>
      <c r="J398" s="12" t="s">
        <v>2306</v>
      </c>
      <c r="K398" s="12" t="s">
        <v>2306</v>
      </c>
      <c r="L398" s="12" t="s">
        <v>2306</v>
      </c>
      <c r="M398" s="12" t="s">
        <v>2306</v>
      </c>
      <c r="N398" s="12" t="s">
        <v>2306</v>
      </c>
      <c r="O398" s="12" t="s">
        <v>2306</v>
      </c>
      <c r="P398" s="12" t="s">
        <v>2306</v>
      </c>
      <c r="Q398" s="12" t="s">
        <v>2306</v>
      </c>
      <c r="R398" s="12" t="s">
        <v>2306</v>
      </c>
      <c r="S398" s="12" t="s">
        <v>2306</v>
      </c>
      <c r="T398" s="12" t="s">
        <v>2306</v>
      </c>
      <c r="U398" s="12" t="s">
        <v>2306</v>
      </c>
      <c r="V398" s="12" t="s">
        <v>2306</v>
      </c>
      <c r="W398" s="12" t="s">
        <v>2306</v>
      </c>
      <c r="X398" s="12" t="s">
        <v>2306</v>
      </c>
      <c r="Y398" s="12" t="s">
        <v>2306</v>
      </c>
      <c r="Z398" s="12" t="s">
        <v>2306</v>
      </c>
      <c r="AA398" s="12" t="s">
        <v>2306</v>
      </c>
      <c r="AB398" s="12" t="s">
        <v>2306</v>
      </c>
      <c r="AC398" s="12" t="s">
        <v>2306</v>
      </c>
      <c r="AD398" s="12" t="s">
        <v>2306</v>
      </c>
      <c r="AE398" s="12" t="s">
        <v>2306</v>
      </c>
      <c r="AF398" s="12" t="s">
        <v>2306</v>
      </c>
      <c r="AG398" s="12" t="s">
        <v>2306</v>
      </c>
      <c r="AH398" s="12" t="s">
        <v>2306</v>
      </c>
      <c r="AI398" s="12" t="s">
        <v>2306</v>
      </c>
      <c r="AJ398" s="12" t="s">
        <v>2306</v>
      </c>
      <c r="AK398" s="12" t="s">
        <v>2306</v>
      </c>
      <c r="AL398" s="12" t="s">
        <v>2306</v>
      </c>
      <c r="AM398" s="12" t="s">
        <v>2306</v>
      </c>
      <c r="AN398" s="12" t="s">
        <v>2306</v>
      </c>
      <c r="AO398" s="12" t="s">
        <v>2306</v>
      </c>
      <c r="AP398" s="12" t="s">
        <v>2306</v>
      </c>
      <c r="AQ398" s="12" t="s">
        <v>2306</v>
      </c>
      <c r="AR398" s="12" t="s">
        <v>2306</v>
      </c>
      <c r="AS398" s="12" t="s">
        <v>2306</v>
      </c>
      <c r="AT398" s="12" t="s">
        <v>2306</v>
      </c>
      <c r="AU398" s="12" t="s">
        <v>2306</v>
      </c>
      <c r="AV398" s="12" t="s">
        <v>2306</v>
      </c>
      <c r="AW398" s="12" t="s">
        <v>2306</v>
      </c>
      <c r="AX398" s="12" t="s">
        <v>2306</v>
      </c>
      <c r="AY398" s="12" t="s">
        <v>2306</v>
      </c>
      <c r="AZ398" s="12" t="s">
        <v>2306</v>
      </c>
      <c r="BA398" s="12" t="s">
        <v>2306</v>
      </c>
      <c r="BB398" s="12" t="s">
        <v>2306</v>
      </c>
      <c r="BC398" s="12" t="s">
        <v>2306</v>
      </c>
      <c r="BD398" s="12" t="s">
        <v>2306</v>
      </c>
      <c r="BE398" s="12" t="s">
        <v>2306</v>
      </c>
      <c r="BF398" s="12" t="s">
        <v>2306</v>
      </c>
      <c r="BG398" s="12" t="s">
        <v>2306</v>
      </c>
      <c r="BH398" s="12" t="s">
        <v>2306</v>
      </c>
      <c r="BI398" s="12" t="s">
        <v>2306</v>
      </c>
      <c r="BJ398" s="12" t="s">
        <v>2306</v>
      </c>
      <c r="BK398" s="12" t="s">
        <v>2306</v>
      </c>
      <c r="BL398" s="12" t="s">
        <v>2306</v>
      </c>
      <c r="BM398" s="12" t="s">
        <v>2306</v>
      </c>
      <c r="BN398" s="12" t="s">
        <v>2306</v>
      </c>
      <c r="BO398" s="12" t="s">
        <v>2306</v>
      </c>
      <c r="BP398" s="12" t="s">
        <v>2306</v>
      </c>
      <c r="BQ398" s="12" t="s">
        <v>2306</v>
      </c>
      <c r="BR398" s="12" t="s">
        <v>2306</v>
      </c>
      <c r="BS398" s="12" t="s">
        <v>2306</v>
      </c>
      <c r="BT398" s="12" t="s">
        <v>2306</v>
      </c>
      <c r="BU398" s="12" t="s">
        <v>2306</v>
      </c>
      <c r="BV398" s="12" t="s">
        <v>2306</v>
      </c>
      <c r="BW398" s="12" t="s">
        <v>2306</v>
      </c>
      <c r="BX398" s="12" t="s">
        <v>2306</v>
      </c>
      <c r="BY398" s="12" t="s">
        <v>2306</v>
      </c>
      <c r="BZ398" s="12" t="s">
        <v>2306</v>
      </c>
      <c r="CA398" s="12" t="s">
        <v>2306</v>
      </c>
      <c r="CB398" s="12" t="s">
        <v>2306</v>
      </c>
      <c r="CC398" s="12" t="s">
        <v>2306</v>
      </c>
      <c r="CD398" s="12" t="s">
        <v>2306</v>
      </c>
      <c r="CE398" s="12" t="s">
        <v>2306</v>
      </c>
      <c r="CF398" s="12" t="s">
        <v>2306</v>
      </c>
      <c r="CG398" s="12" t="s">
        <v>2306</v>
      </c>
      <c r="CH398" s="12" t="s">
        <v>2306</v>
      </c>
      <c r="CI398" s="12" t="s">
        <v>2306</v>
      </c>
      <c r="CJ398" s="12" t="s">
        <v>2306</v>
      </c>
      <c r="CK398" s="12" t="s">
        <v>2306</v>
      </c>
      <c r="CL398" s="12" t="s">
        <v>2306</v>
      </c>
      <c r="CM398" s="12" t="s">
        <v>2306</v>
      </c>
      <c r="CN398" s="12" t="s">
        <v>2306</v>
      </c>
      <c r="CO398" s="12" t="s">
        <v>2306</v>
      </c>
      <c r="CP398" s="12" t="s">
        <v>2306</v>
      </c>
      <c r="CQ398" s="12" t="s">
        <v>2306</v>
      </c>
      <c r="CR398" s="12" t="s">
        <v>2306</v>
      </c>
      <c r="CS398" s="12" t="s">
        <v>2306</v>
      </c>
      <c r="CT398" s="12" t="s">
        <v>2306</v>
      </c>
      <c r="CU398" s="9">
        <v>24775480</v>
      </c>
      <c r="CV398" s="12" t="s">
        <v>2306</v>
      </c>
      <c r="CW398" s="12" t="s">
        <v>2306</v>
      </c>
      <c r="CX398" s="9">
        <v>24775480</v>
      </c>
      <c r="CY398" s="12" t="s">
        <v>2306</v>
      </c>
      <c r="CZ398" s="12" t="s">
        <v>2306</v>
      </c>
      <c r="DA398" s="12" t="s">
        <v>2306</v>
      </c>
      <c r="DB398" s="12" t="s">
        <v>2306</v>
      </c>
      <c r="DC398" s="12" t="s">
        <v>2306</v>
      </c>
      <c r="DD398" s="12" t="s">
        <v>2306</v>
      </c>
      <c r="DE398" s="12" t="s">
        <v>2306</v>
      </c>
      <c r="DF398" s="12" t="s">
        <v>2306</v>
      </c>
      <c r="DG398" s="12" t="s">
        <v>2306</v>
      </c>
      <c r="DH398" s="12" t="s">
        <v>2306</v>
      </c>
      <c r="DI398" s="12" t="s">
        <v>2306</v>
      </c>
      <c r="DJ398" s="17" t="s">
        <v>2306</v>
      </c>
    </row>
    <row r="399" s="1" customFormat="1" ht="15.4" customHeight="1" spans="1:114">
      <c r="A399" s="10" t="s">
        <v>3476</v>
      </c>
      <c r="B399" s="11"/>
      <c r="C399" s="11"/>
      <c r="D399" s="11" t="s">
        <v>3477</v>
      </c>
      <c r="E399" s="9">
        <v>166300</v>
      </c>
      <c r="F399" s="12" t="s">
        <v>2306</v>
      </c>
      <c r="G399" s="12" t="s">
        <v>2306</v>
      </c>
      <c r="H399" s="12" t="s">
        <v>2306</v>
      </c>
      <c r="I399" s="12" t="s">
        <v>2306</v>
      </c>
      <c r="J399" s="12" t="s">
        <v>2306</v>
      </c>
      <c r="K399" s="12" t="s">
        <v>2306</v>
      </c>
      <c r="L399" s="12" t="s">
        <v>2306</v>
      </c>
      <c r="M399" s="12" t="s">
        <v>2306</v>
      </c>
      <c r="N399" s="12" t="s">
        <v>2306</v>
      </c>
      <c r="O399" s="12" t="s">
        <v>2306</v>
      </c>
      <c r="P399" s="12" t="s">
        <v>2306</v>
      </c>
      <c r="Q399" s="12" t="s">
        <v>2306</v>
      </c>
      <c r="R399" s="12" t="s">
        <v>2306</v>
      </c>
      <c r="S399" s="12" t="s">
        <v>2306</v>
      </c>
      <c r="T399" s="12" t="s">
        <v>2306</v>
      </c>
      <c r="U399" s="12" t="s">
        <v>2306</v>
      </c>
      <c r="V399" s="12" t="s">
        <v>2306</v>
      </c>
      <c r="W399" s="12" t="s">
        <v>2306</v>
      </c>
      <c r="X399" s="12" t="s">
        <v>2306</v>
      </c>
      <c r="Y399" s="12" t="s">
        <v>2306</v>
      </c>
      <c r="Z399" s="12" t="s">
        <v>2306</v>
      </c>
      <c r="AA399" s="12" t="s">
        <v>2306</v>
      </c>
      <c r="AB399" s="12" t="s">
        <v>2306</v>
      </c>
      <c r="AC399" s="12" t="s">
        <v>2306</v>
      </c>
      <c r="AD399" s="12" t="s">
        <v>2306</v>
      </c>
      <c r="AE399" s="12" t="s">
        <v>2306</v>
      </c>
      <c r="AF399" s="12" t="s">
        <v>2306</v>
      </c>
      <c r="AG399" s="12" t="s">
        <v>2306</v>
      </c>
      <c r="AH399" s="12" t="s">
        <v>2306</v>
      </c>
      <c r="AI399" s="12" t="s">
        <v>2306</v>
      </c>
      <c r="AJ399" s="12" t="s">
        <v>2306</v>
      </c>
      <c r="AK399" s="12" t="s">
        <v>2306</v>
      </c>
      <c r="AL399" s="12" t="s">
        <v>2306</v>
      </c>
      <c r="AM399" s="12" t="s">
        <v>2306</v>
      </c>
      <c r="AN399" s="12" t="s">
        <v>2306</v>
      </c>
      <c r="AO399" s="12" t="s">
        <v>2306</v>
      </c>
      <c r="AP399" s="12" t="s">
        <v>2306</v>
      </c>
      <c r="AQ399" s="12" t="s">
        <v>2306</v>
      </c>
      <c r="AR399" s="12" t="s">
        <v>2306</v>
      </c>
      <c r="AS399" s="12" t="s">
        <v>2306</v>
      </c>
      <c r="AT399" s="12" t="s">
        <v>2306</v>
      </c>
      <c r="AU399" s="12" t="s">
        <v>2306</v>
      </c>
      <c r="AV399" s="12" t="s">
        <v>2306</v>
      </c>
      <c r="AW399" s="12" t="s">
        <v>2306</v>
      </c>
      <c r="AX399" s="12" t="s">
        <v>2306</v>
      </c>
      <c r="AY399" s="12" t="s">
        <v>2306</v>
      </c>
      <c r="AZ399" s="12" t="s">
        <v>2306</v>
      </c>
      <c r="BA399" s="12" t="s">
        <v>2306</v>
      </c>
      <c r="BB399" s="12" t="s">
        <v>2306</v>
      </c>
      <c r="BC399" s="12" t="s">
        <v>2306</v>
      </c>
      <c r="BD399" s="12" t="s">
        <v>2306</v>
      </c>
      <c r="BE399" s="12" t="s">
        <v>2306</v>
      </c>
      <c r="BF399" s="12" t="s">
        <v>2306</v>
      </c>
      <c r="BG399" s="12" t="s">
        <v>2306</v>
      </c>
      <c r="BH399" s="12" t="s">
        <v>2306</v>
      </c>
      <c r="BI399" s="12" t="s">
        <v>2306</v>
      </c>
      <c r="BJ399" s="12" t="s">
        <v>2306</v>
      </c>
      <c r="BK399" s="12" t="s">
        <v>2306</v>
      </c>
      <c r="BL399" s="12" t="s">
        <v>2306</v>
      </c>
      <c r="BM399" s="12" t="s">
        <v>2306</v>
      </c>
      <c r="BN399" s="12" t="s">
        <v>2306</v>
      </c>
      <c r="BO399" s="12" t="s">
        <v>2306</v>
      </c>
      <c r="BP399" s="12" t="s">
        <v>2306</v>
      </c>
      <c r="BQ399" s="12" t="s">
        <v>2306</v>
      </c>
      <c r="BR399" s="12" t="s">
        <v>2306</v>
      </c>
      <c r="BS399" s="12" t="s">
        <v>2306</v>
      </c>
      <c r="BT399" s="12" t="s">
        <v>2306</v>
      </c>
      <c r="BU399" s="12" t="s">
        <v>2306</v>
      </c>
      <c r="BV399" s="12" t="s">
        <v>2306</v>
      </c>
      <c r="BW399" s="12" t="s">
        <v>2306</v>
      </c>
      <c r="BX399" s="12" t="s">
        <v>2306</v>
      </c>
      <c r="BY399" s="12" t="s">
        <v>2306</v>
      </c>
      <c r="BZ399" s="12" t="s">
        <v>2306</v>
      </c>
      <c r="CA399" s="12" t="s">
        <v>2306</v>
      </c>
      <c r="CB399" s="12" t="s">
        <v>2306</v>
      </c>
      <c r="CC399" s="12" t="s">
        <v>2306</v>
      </c>
      <c r="CD399" s="12" t="s">
        <v>2306</v>
      </c>
      <c r="CE399" s="12" t="s">
        <v>2306</v>
      </c>
      <c r="CF399" s="12" t="s">
        <v>2306</v>
      </c>
      <c r="CG399" s="12" t="s">
        <v>2306</v>
      </c>
      <c r="CH399" s="12" t="s">
        <v>2306</v>
      </c>
      <c r="CI399" s="12" t="s">
        <v>2306</v>
      </c>
      <c r="CJ399" s="12" t="s">
        <v>2306</v>
      </c>
      <c r="CK399" s="12" t="s">
        <v>2306</v>
      </c>
      <c r="CL399" s="12" t="s">
        <v>2306</v>
      </c>
      <c r="CM399" s="12" t="s">
        <v>2306</v>
      </c>
      <c r="CN399" s="12" t="s">
        <v>2306</v>
      </c>
      <c r="CO399" s="12" t="s">
        <v>2306</v>
      </c>
      <c r="CP399" s="12" t="s">
        <v>2306</v>
      </c>
      <c r="CQ399" s="12" t="s">
        <v>2306</v>
      </c>
      <c r="CR399" s="12" t="s">
        <v>2306</v>
      </c>
      <c r="CS399" s="12" t="s">
        <v>2306</v>
      </c>
      <c r="CT399" s="12" t="s">
        <v>2306</v>
      </c>
      <c r="CU399" s="9">
        <v>166300</v>
      </c>
      <c r="CV399" s="12" t="s">
        <v>2306</v>
      </c>
      <c r="CW399" s="12" t="s">
        <v>2306</v>
      </c>
      <c r="CX399" s="9">
        <v>166300</v>
      </c>
      <c r="CY399" s="12" t="s">
        <v>2306</v>
      </c>
      <c r="CZ399" s="12" t="s">
        <v>2306</v>
      </c>
      <c r="DA399" s="12" t="s">
        <v>2306</v>
      </c>
      <c r="DB399" s="12" t="s">
        <v>2306</v>
      </c>
      <c r="DC399" s="12" t="s">
        <v>2306</v>
      </c>
      <c r="DD399" s="12" t="s">
        <v>2306</v>
      </c>
      <c r="DE399" s="12" t="s">
        <v>2306</v>
      </c>
      <c r="DF399" s="12" t="s">
        <v>2306</v>
      </c>
      <c r="DG399" s="12" t="s">
        <v>2306</v>
      </c>
      <c r="DH399" s="12" t="s">
        <v>2306</v>
      </c>
      <c r="DI399" s="12" t="s">
        <v>2306</v>
      </c>
      <c r="DJ399" s="17" t="s">
        <v>2306</v>
      </c>
    </row>
    <row r="400" s="1" customFormat="1" ht="15.4" customHeight="1" spans="1:114">
      <c r="A400" s="10" t="s">
        <v>3478</v>
      </c>
      <c r="B400" s="11"/>
      <c r="C400" s="11"/>
      <c r="D400" s="11" t="s">
        <v>3479</v>
      </c>
      <c r="E400" s="9">
        <v>166300</v>
      </c>
      <c r="F400" s="12" t="s">
        <v>2306</v>
      </c>
      <c r="G400" s="12" t="s">
        <v>2306</v>
      </c>
      <c r="H400" s="12" t="s">
        <v>2306</v>
      </c>
      <c r="I400" s="12" t="s">
        <v>2306</v>
      </c>
      <c r="J400" s="12" t="s">
        <v>2306</v>
      </c>
      <c r="K400" s="12" t="s">
        <v>2306</v>
      </c>
      <c r="L400" s="12" t="s">
        <v>2306</v>
      </c>
      <c r="M400" s="12" t="s">
        <v>2306</v>
      </c>
      <c r="N400" s="12" t="s">
        <v>2306</v>
      </c>
      <c r="O400" s="12" t="s">
        <v>2306</v>
      </c>
      <c r="P400" s="12" t="s">
        <v>2306</v>
      </c>
      <c r="Q400" s="12" t="s">
        <v>2306</v>
      </c>
      <c r="R400" s="12" t="s">
        <v>2306</v>
      </c>
      <c r="S400" s="12" t="s">
        <v>2306</v>
      </c>
      <c r="T400" s="12" t="s">
        <v>2306</v>
      </c>
      <c r="U400" s="12" t="s">
        <v>2306</v>
      </c>
      <c r="V400" s="12" t="s">
        <v>2306</v>
      </c>
      <c r="W400" s="12" t="s">
        <v>2306</v>
      </c>
      <c r="X400" s="12" t="s">
        <v>2306</v>
      </c>
      <c r="Y400" s="12" t="s">
        <v>2306</v>
      </c>
      <c r="Z400" s="12" t="s">
        <v>2306</v>
      </c>
      <c r="AA400" s="12" t="s">
        <v>2306</v>
      </c>
      <c r="AB400" s="12" t="s">
        <v>2306</v>
      </c>
      <c r="AC400" s="12" t="s">
        <v>2306</v>
      </c>
      <c r="AD400" s="12" t="s">
        <v>2306</v>
      </c>
      <c r="AE400" s="12" t="s">
        <v>2306</v>
      </c>
      <c r="AF400" s="12" t="s">
        <v>2306</v>
      </c>
      <c r="AG400" s="12" t="s">
        <v>2306</v>
      </c>
      <c r="AH400" s="12" t="s">
        <v>2306</v>
      </c>
      <c r="AI400" s="12" t="s">
        <v>2306</v>
      </c>
      <c r="AJ400" s="12" t="s">
        <v>2306</v>
      </c>
      <c r="AK400" s="12" t="s">
        <v>2306</v>
      </c>
      <c r="AL400" s="12" t="s">
        <v>2306</v>
      </c>
      <c r="AM400" s="12" t="s">
        <v>2306</v>
      </c>
      <c r="AN400" s="12" t="s">
        <v>2306</v>
      </c>
      <c r="AO400" s="12" t="s">
        <v>2306</v>
      </c>
      <c r="AP400" s="12" t="s">
        <v>2306</v>
      </c>
      <c r="AQ400" s="12" t="s">
        <v>2306</v>
      </c>
      <c r="AR400" s="12" t="s">
        <v>2306</v>
      </c>
      <c r="AS400" s="12" t="s">
        <v>2306</v>
      </c>
      <c r="AT400" s="12" t="s">
        <v>2306</v>
      </c>
      <c r="AU400" s="12" t="s">
        <v>2306</v>
      </c>
      <c r="AV400" s="12" t="s">
        <v>2306</v>
      </c>
      <c r="AW400" s="12" t="s">
        <v>2306</v>
      </c>
      <c r="AX400" s="12" t="s">
        <v>2306</v>
      </c>
      <c r="AY400" s="12" t="s">
        <v>2306</v>
      </c>
      <c r="AZ400" s="12" t="s">
        <v>2306</v>
      </c>
      <c r="BA400" s="12" t="s">
        <v>2306</v>
      </c>
      <c r="BB400" s="12" t="s">
        <v>2306</v>
      </c>
      <c r="BC400" s="12" t="s">
        <v>2306</v>
      </c>
      <c r="BD400" s="12" t="s">
        <v>2306</v>
      </c>
      <c r="BE400" s="12" t="s">
        <v>2306</v>
      </c>
      <c r="BF400" s="12" t="s">
        <v>2306</v>
      </c>
      <c r="BG400" s="12" t="s">
        <v>2306</v>
      </c>
      <c r="BH400" s="12" t="s">
        <v>2306</v>
      </c>
      <c r="BI400" s="12" t="s">
        <v>2306</v>
      </c>
      <c r="BJ400" s="12" t="s">
        <v>2306</v>
      </c>
      <c r="BK400" s="12" t="s">
        <v>2306</v>
      </c>
      <c r="BL400" s="12" t="s">
        <v>2306</v>
      </c>
      <c r="BM400" s="12" t="s">
        <v>2306</v>
      </c>
      <c r="BN400" s="12" t="s">
        <v>2306</v>
      </c>
      <c r="BO400" s="12" t="s">
        <v>2306</v>
      </c>
      <c r="BP400" s="12" t="s">
        <v>2306</v>
      </c>
      <c r="BQ400" s="12" t="s">
        <v>2306</v>
      </c>
      <c r="BR400" s="12" t="s">
        <v>2306</v>
      </c>
      <c r="BS400" s="12" t="s">
        <v>2306</v>
      </c>
      <c r="BT400" s="12" t="s">
        <v>2306</v>
      </c>
      <c r="BU400" s="12" t="s">
        <v>2306</v>
      </c>
      <c r="BV400" s="12" t="s">
        <v>2306</v>
      </c>
      <c r="BW400" s="12" t="s">
        <v>2306</v>
      </c>
      <c r="BX400" s="12" t="s">
        <v>2306</v>
      </c>
      <c r="BY400" s="12" t="s">
        <v>2306</v>
      </c>
      <c r="BZ400" s="12" t="s">
        <v>2306</v>
      </c>
      <c r="CA400" s="12" t="s">
        <v>2306</v>
      </c>
      <c r="CB400" s="12" t="s">
        <v>2306</v>
      </c>
      <c r="CC400" s="12" t="s">
        <v>2306</v>
      </c>
      <c r="CD400" s="12" t="s">
        <v>2306</v>
      </c>
      <c r="CE400" s="12" t="s">
        <v>2306</v>
      </c>
      <c r="CF400" s="12" t="s">
        <v>2306</v>
      </c>
      <c r="CG400" s="12" t="s">
        <v>2306</v>
      </c>
      <c r="CH400" s="12" t="s">
        <v>2306</v>
      </c>
      <c r="CI400" s="12" t="s">
        <v>2306</v>
      </c>
      <c r="CJ400" s="12" t="s">
        <v>2306</v>
      </c>
      <c r="CK400" s="12" t="s">
        <v>2306</v>
      </c>
      <c r="CL400" s="12" t="s">
        <v>2306</v>
      </c>
      <c r="CM400" s="12" t="s">
        <v>2306</v>
      </c>
      <c r="CN400" s="12" t="s">
        <v>2306</v>
      </c>
      <c r="CO400" s="12" t="s">
        <v>2306</v>
      </c>
      <c r="CP400" s="12" t="s">
        <v>2306</v>
      </c>
      <c r="CQ400" s="12" t="s">
        <v>2306</v>
      </c>
      <c r="CR400" s="12" t="s">
        <v>2306</v>
      </c>
      <c r="CS400" s="12" t="s">
        <v>2306</v>
      </c>
      <c r="CT400" s="12" t="s">
        <v>2306</v>
      </c>
      <c r="CU400" s="9">
        <v>166300</v>
      </c>
      <c r="CV400" s="12" t="s">
        <v>2306</v>
      </c>
      <c r="CW400" s="12" t="s">
        <v>2306</v>
      </c>
      <c r="CX400" s="9">
        <v>166300</v>
      </c>
      <c r="CY400" s="12" t="s">
        <v>2306</v>
      </c>
      <c r="CZ400" s="12" t="s">
        <v>2306</v>
      </c>
      <c r="DA400" s="12" t="s">
        <v>2306</v>
      </c>
      <c r="DB400" s="12" t="s">
        <v>2306</v>
      </c>
      <c r="DC400" s="12" t="s">
        <v>2306</v>
      </c>
      <c r="DD400" s="12" t="s">
        <v>2306</v>
      </c>
      <c r="DE400" s="12" t="s">
        <v>2306</v>
      </c>
      <c r="DF400" s="12" t="s">
        <v>2306</v>
      </c>
      <c r="DG400" s="12" t="s">
        <v>2306</v>
      </c>
      <c r="DH400" s="12" t="s">
        <v>2306</v>
      </c>
      <c r="DI400" s="12" t="s">
        <v>2306</v>
      </c>
      <c r="DJ400" s="17" t="s">
        <v>2306</v>
      </c>
    </row>
    <row r="401" s="1" customFormat="1" ht="15.4" customHeight="1" spans="1:114">
      <c r="A401" s="10" t="s">
        <v>3480</v>
      </c>
      <c r="B401" s="11"/>
      <c r="C401" s="11"/>
      <c r="D401" s="11" t="s">
        <v>3481</v>
      </c>
      <c r="E401" s="9">
        <v>200043</v>
      </c>
      <c r="F401" s="12" t="s">
        <v>2306</v>
      </c>
      <c r="G401" s="12" t="s">
        <v>2306</v>
      </c>
      <c r="H401" s="12" t="s">
        <v>2306</v>
      </c>
      <c r="I401" s="12" t="s">
        <v>2306</v>
      </c>
      <c r="J401" s="12" t="s">
        <v>2306</v>
      </c>
      <c r="K401" s="12" t="s">
        <v>2306</v>
      </c>
      <c r="L401" s="12" t="s">
        <v>2306</v>
      </c>
      <c r="M401" s="12" t="s">
        <v>2306</v>
      </c>
      <c r="N401" s="12" t="s">
        <v>2306</v>
      </c>
      <c r="O401" s="12" t="s">
        <v>2306</v>
      </c>
      <c r="P401" s="12" t="s">
        <v>2306</v>
      </c>
      <c r="Q401" s="12" t="s">
        <v>2306</v>
      </c>
      <c r="R401" s="12" t="s">
        <v>2306</v>
      </c>
      <c r="S401" s="12" t="s">
        <v>2306</v>
      </c>
      <c r="T401" s="9">
        <v>43</v>
      </c>
      <c r="U401" s="9">
        <v>43</v>
      </c>
      <c r="V401" s="12" t="s">
        <v>2306</v>
      </c>
      <c r="W401" s="12" t="s">
        <v>2306</v>
      </c>
      <c r="X401" s="12" t="s">
        <v>2306</v>
      </c>
      <c r="Y401" s="12" t="s">
        <v>2306</v>
      </c>
      <c r="Z401" s="12" t="s">
        <v>2306</v>
      </c>
      <c r="AA401" s="12" t="s">
        <v>2306</v>
      </c>
      <c r="AB401" s="12" t="s">
        <v>2306</v>
      </c>
      <c r="AC401" s="12" t="s">
        <v>2306</v>
      </c>
      <c r="AD401" s="12" t="s">
        <v>2306</v>
      </c>
      <c r="AE401" s="12" t="s">
        <v>2306</v>
      </c>
      <c r="AF401" s="12" t="s">
        <v>2306</v>
      </c>
      <c r="AG401" s="12" t="s">
        <v>2306</v>
      </c>
      <c r="AH401" s="12" t="s">
        <v>2306</v>
      </c>
      <c r="AI401" s="12" t="s">
        <v>2306</v>
      </c>
      <c r="AJ401" s="12" t="s">
        <v>2306</v>
      </c>
      <c r="AK401" s="12" t="s">
        <v>2306</v>
      </c>
      <c r="AL401" s="12" t="s">
        <v>2306</v>
      </c>
      <c r="AM401" s="12" t="s">
        <v>2306</v>
      </c>
      <c r="AN401" s="12" t="s">
        <v>2306</v>
      </c>
      <c r="AO401" s="12" t="s">
        <v>2306</v>
      </c>
      <c r="AP401" s="12" t="s">
        <v>2306</v>
      </c>
      <c r="AQ401" s="12" t="s">
        <v>2306</v>
      </c>
      <c r="AR401" s="12" t="s">
        <v>2306</v>
      </c>
      <c r="AS401" s="12" t="s">
        <v>2306</v>
      </c>
      <c r="AT401" s="12" t="s">
        <v>2306</v>
      </c>
      <c r="AU401" s="12" t="s">
        <v>2306</v>
      </c>
      <c r="AV401" s="12" t="s">
        <v>2306</v>
      </c>
      <c r="AW401" s="12" t="s">
        <v>2306</v>
      </c>
      <c r="AX401" s="12" t="s">
        <v>2306</v>
      </c>
      <c r="AY401" s="12" t="s">
        <v>2306</v>
      </c>
      <c r="AZ401" s="12" t="s">
        <v>2306</v>
      </c>
      <c r="BA401" s="12" t="s">
        <v>2306</v>
      </c>
      <c r="BB401" s="12" t="s">
        <v>2306</v>
      </c>
      <c r="BC401" s="12" t="s">
        <v>2306</v>
      </c>
      <c r="BD401" s="12" t="s">
        <v>2306</v>
      </c>
      <c r="BE401" s="12" t="s">
        <v>2306</v>
      </c>
      <c r="BF401" s="12" t="s">
        <v>2306</v>
      </c>
      <c r="BG401" s="12" t="s">
        <v>2306</v>
      </c>
      <c r="BH401" s="12" t="s">
        <v>2306</v>
      </c>
      <c r="BI401" s="12" t="s">
        <v>2306</v>
      </c>
      <c r="BJ401" s="12" t="s">
        <v>2306</v>
      </c>
      <c r="BK401" s="12" t="s">
        <v>2306</v>
      </c>
      <c r="BL401" s="12" t="s">
        <v>2306</v>
      </c>
      <c r="BM401" s="12" t="s">
        <v>2306</v>
      </c>
      <c r="BN401" s="12" t="s">
        <v>2306</v>
      </c>
      <c r="BO401" s="12" t="s">
        <v>2306</v>
      </c>
      <c r="BP401" s="12" t="s">
        <v>2306</v>
      </c>
      <c r="BQ401" s="12" t="s">
        <v>2306</v>
      </c>
      <c r="BR401" s="12" t="s">
        <v>2306</v>
      </c>
      <c r="BS401" s="12" t="s">
        <v>2306</v>
      </c>
      <c r="BT401" s="12" t="s">
        <v>2306</v>
      </c>
      <c r="BU401" s="12" t="s">
        <v>2306</v>
      </c>
      <c r="BV401" s="12" t="s">
        <v>2306</v>
      </c>
      <c r="BW401" s="12" t="s">
        <v>2306</v>
      </c>
      <c r="BX401" s="12" t="s">
        <v>2306</v>
      </c>
      <c r="BY401" s="12" t="s">
        <v>2306</v>
      </c>
      <c r="BZ401" s="12" t="s">
        <v>2306</v>
      </c>
      <c r="CA401" s="12" t="s">
        <v>2306</v>
      </c>
      <c r="CB401" s="12" t="s">
        <v>2306</v>
      </c>
      <c r="CC401" s="12" t="s">
        <v>2306</v>
      </c>
      <c r="CD401" s="12" t="s">
        <v>2306</v>
      </c>
      <c r="CE401" s="12" t="s">
        <v>2306</v>
      </c>
      <c r="CF401" s="12" t="s">
        <v>2306</v>
      </c>
      <c r="CG401" s="12" t="s">
        <v>2306</v>
      </c>
      <c r="CH401" s="12" t="s">
        <v>2306</v>
      </c>
      <c r="CI401" s="12" t="s">
        <v>2306</v>
      </c>
      <c r="CJ401" s="12" t="s">
        <v>2306</v>
      </c>
      <c r="CK401" s="12" t="s">
        <v>2306</v>
      </c>
      <c r="CL401" s="12" t="s">
        <v>2306</v>
      </c>
      <c r="CM401" s="12" t="s">
        <v>2306</v>
      </c>
      <c r="CN401" s="12" t="s">
        <v>2306</v>
      </c>
      <c r="CO401" s="12" t="s">
        <v>2306</v>
      </c>
      <c r="CP401" s="12" t="s">
        <v>2306</v>
      </c>
      <c r="CQ401" s="12" t="s">
        <v>2306</v>
      </c>
      <c r="CR401" s="12" t="s">
        <v>2306</v>
      </c>
      <c r="CS401" s="12" t="s">
        <v>2306</v>
      </c>
      <c r="CT401" s="12" t="s">
        <v>2306</v>
      </c>
      <c r="CU401" s="9">
        <v>200000</v>
      </c>
      <c r="CV401" s="12" t="s">
        <v>2306</v>
      </c>
      <c r="CW401" s="12" t="s">
        <v>2306</v>
      </c>
      <c r="CX401" s="9">
        <v>200000</v>
      </c>
      <c r="CY401" s="12" t="s">
        <v>2306</v>
      </c>
      <c r="CZ401" s="12" t="s">
        <v>2306</v>
      </c>
      <c r="DA401" s="12" t="s">
        <v>2306</v>
      </c>
      <c r="DB401" s="12" t="s">
        <v>2306</v>
      </c>
      <c r="DC401" s="12" t="s">
        <v>2306</v>
      </c>
      <c r="DD401" s="12" t="s">
        <v>2306</v>
      </c>
      <c r="DE401" s="12" t="s">
        <v>2306</v>
      </c>
      <c r="DF401" s="12" t="s">
        <v>2306</v>
      </c>
      <c r="DG401" s="12" t="s">
        <v>2306</v>
      </c>
      <c r="DH401" s="12" t="s">
        <v>2306</v>
      </c>
      <c r="DI401" s="12" t="s">
        <v>2306</v>
      </c>
      <c r="DJ401" s="17" t="s">
        <v>2306</v>
      </c>
    </row>
    <row r="402" s="1" customFormat="1" ht="15.4" customHeight="1" spans="1:114">
      <c r="A402" s="10" t="s">
        <v>3482</v>
      </c>
      <c r="B402" s="11"/>
      <c r="C402" s="11"/>
      <c r="D402" s="11" t="s">
        <v>3483</v>
      </c>
      <c r="E402" s="9">
        <v>200043</v>
      </c>
      <c r="F402" s="12" t="s">
        <v>2306</v>
      </c>
      <c r="G402" s="12" t="s">
        <v>2306</v>
      </c>
      <c r="H402" s="12" t="s">
        <v>2306</v>
      </c>
      <c r="I402" s="12" t="s">
        <v>2306</v>
      </c>
      <c r="J402" s="12" t="s">
        <v>2306</v>
      </c>
      <c r="K402" s="12" t="s">
        <v>2306</v>
      </c>
      <c r="L402" s="12" t="s">
        <v>2306</v>
      </c>
      <c r="M402" s="12" t="s">
        <v>2306</v>
      </c>
      <c r="N402" s="12" t="s">
        <v>2306</v>
      </c>
      <c r="O402" s="12" t="s">
        <v>2306</v>
      </c>
      <c r="P402" s="12" t="s">
        <v>2306</v>
      </c>
      <c r="Q402" s="12" t="s">
        <v>2306</v>
      </c>
      <c r="R402" s="12" t="s">
        <v>2306</v>
      </c>
      <c r="S402" s="12" t="s">
        <v>2306</v>
      </c>
      <c r="T402" s="9">
        <v>43</v>
      </c>
      <c r="U402" s="9">
        <v>43</v>
      </c>
      <c r="V402" s="12" t="s">
        <v>2306</v>
      </c>
      <c r="W402" s="12" t="s">
        <v>2306</v>
      </c>
      <c r="X402" s="12" t="s">
        <v>2306</v>
      </c>
      <c r="Y402" s="12" t="s">
        <v>2306</v>
      </c>
      <c r="Z402" s="12" t="s">
        <v>2306</v>
      </c>
      <c r="AA402" s="12" t="s">
        <v>2306</v>
      </c>
      <c r="AB402" s="12" t="s">
        <v>2306</v>
      </c>
      <c r="AC402" s="12" t="s">
        <v>2306</v>
      </c>
      <c r="AD402" s="12" t="s">
        <v>2306</v>
      </c>
      <c r="AE402" s="12" t="s">
        <v>2306</v>
      </c>
      <c r="AF402" s="12" t="s">
        <v>2306</v>
      </c>
      <c r="AG402" s="12" t="s">
        <v>2306</v>
      </c>
      <c r="AH402" s="12" t="s">
        <v>2306</v>
      </c>
      <c r="AI402" s="12" t="s">
        <v>2306</v>
      </c>
      <c r="AJ402" s="12" t="s">
        <v>2306</v>
      </c>
      <c r="AK402" s="12" t="s">
        <v>2306</v>
      </c>
      <c r="AL402" s="12" t="s">
        <v>2306</v>
      </c>
      <c r="AM402" s="12" t="s">
        <v>2306</v>
      </c>
      <c r="AN402" s="12" t="s">
        <v>2306</v>
      </c>
      <c r="AO402" s="12" t="s">
        <v>2306</v>
      </c>
      <c r="AP402" s="12" t="s">
        <v>2306</v>
      </c>
      <c r="AQ402" s="12" t="s">
        <v>2306</v>
      </c>
      <c r="AR402" s="12" t="s">
        <v>2306</v>
      </c>
      <c r="AS402" s="12" t="s">
        <v>2306</v>
      </c>
      <c r="AT402" s="12" t="s">
        <v>2306</v>
      </c>
      <c r="AU402" s="12" t="s">
        <v>2306</v>
      </c>
      <c r="AV402" s="12" t="s">
        <v>2306</v>
      </c>
      <c r="AW402" s="12" t="s">
        <v>2306</v>
      </c>
      <c r="AX402" s="12" t="s">
        <v>2306</v>
      </c>
      <c r="AY402" s="12" t="s">
        <v>2306</v>
      </c>
      <c r="AZ402" s="12" t="s">
        <v>2306</v>
      </c>
      <c r="BA402" s="12" t="s">
        <v>2306</v>
      </c>
      <c r="BB402" s="12" t="s">
        <v>2306</v>
      </c>
      <c r="BC402" s="12" t="s">
        <v>2306</v>
      </c>
      <c r="BD402" s="12" t="s">
        <v>2306</v>
      </c>
      <c r="BE402" s="12" t="s">
        <v>2306</v>
      </c>
      <c r="BF402" s="12" t="s">
        <v>2306</v>
      </c>
      <c r="BG402" s="12" t="s">
        <v>2306</v>
      </c>
      <c r="BH402" s="12" t="s">
        <v>2306</v>
      </c>
      <c r="BI402" s="12" t="s">
        <v>2306</v>
      </c>
      <c r="BJ402" s="12" t="s">
        <v>2306</v>
      </c>
      <c r="BK402" s="12" t="s">
        <v>2306</v>
      </c>
      <c r="BL402" s="12" t="s">
        <v>2306</v>
      </c>
      <c r="BM402" s="12" t="s">
        <v>2306</v>
      </c>
      <c r="BN402" s="12" t="s">
        <v>2306</v>
      </c>
      <c r="BO402" s="12" t="s">
        <v>2306</v>
      </c>
      <c r="BP402" s="12" t="s">
        <v>2306</v>
      </c>
      <c r="BQ402" s="12" t="s">
        <v>2306</v>
      </c>
      <c r="BR402" s="12" t="s">
        <v>2306</v>
      </c>
      <c r="BS402" s="12" t="s">
        <v>2306</v>
      </c>
      <c r="BT402" s="12" t="s">
        <v>2306</v>
      </c>
      <c r="BU402" s="12" t="s">
        <v>2306</v>
      </c>
      <c r="BV402" s="12" t="s">
        <v>2306</v>
      </c>
      <c r="BW402" s="12" t="s">
        <v>2306</v>
      </c>
      <c r="BX402" s="12" t="s">
        <v>2306</v>
      </c>
      <c r="BY402" s="12" t="s">
        <v>2306</v>
      </c>
      <c r="BZ402" s="12" t="s">
        <v>2306</v>
      </c>
      <c r="CA402" s="12" t="s">
        <v>2306</v>
      </c>
      <c r="CB402" s="12" t="s">
        <v>2306</v>
      </c>
      <c r="CC402" s="12" t="s">
        <v>2306</v>
      </c>
      <c r="CD402" s="12" t="s">
        <v>2306</v>
      </c>
      <c r="CE402" s="12" t="s">
        <v>2306</v>
      </c>
      <c r="CF402" s="12" t="s">
        <v>2306</v>
      </c>
      <c r="CG402" s="12" t="s">
        <v>2306</v>
      </c>
      <c r="CH402" s="12" t="s">
        <v>2306</v>
      </c>
      <c r="CI402" s="12" t="s">
        <v>2306</v>
      </c>
      <c r="CJ402" s="12" t="s">
        <v>2306</v>
      </c>
      <c r="CK402" s="12" t="s">
        <v>2306</v>
      </c>
      <c r="CL402" s="12" t="s">
        <v>2306</v>
      </c>
      <c r="CM402" s="12" t="s">
        <v>2306</v>
      </c>
      <c r="CN402" s="12" t="s">
        <v>2306</v>
      </c>
      <c r="CO402" s="12" t="s">
        <v>2306</v>
      </c>
      <c r="CP402" s="12" t="s">
        <v>2306</v>
      </c>
      <c r="CQ402" s="12" t="s">
        <v>2306</v>
      </c>
      <c r="CR402" s="12" t="s">
        <v>2306</v>
      </c>
      <c r="CS402" s="12" t="s">
        <v>2306</v>
      </c>
      <c r="CT402" s="12" t="s">
        <v>2306</v>
      </c>
      <c r="CU402" s="9">
        <v>200000</v>
      </c>
      <c r="CV402" s="12" t="s">
        <v>2306</v>
      </c>
      <c r="CW402" s="12" t="s">
        <v>2306</v>
      </c>
      <c r="CX402" s="9">
        <v>200000</v>
      </c>
      <c r="CY402" s="12" t="s">
        <v>2306</v>
      </c>
      <c r="CZ402" s="12" t="s">
        <v>2306</v>
      </c>
      <c r="DA402" s="12" t="s">
        <v>2306</v>
      </c>
      <c r="DB402" s="12" t="s">
        <v>2306</v>
      </c>
      <c r="DC402" s="12" t="s">
        <v>2306</v>
      </c>
      <c r="DD402" s="12" t="s">
        <v>2306</v>
      </c>
      <c r="DE402" s="12" t="s">
        <v>2306</v>
      </c>
      <c r="DF402" s="12" t="s">
        <v>2306</v>
      </c>
      <c r="DG402" s="12" t="s">
        <v>2306</v>
      </c>
      <c r="DH402" s="12" t="s">
        <v>2306</v>
      </c>
      <c r="DI402" s="12" t="s">
        <v>2306</v>
      </c>
      <c r="DJ402" s="17" t="s">
        <v>2306</v>
      </c>
    </row>
    <row r="403" s="1" customFormat="1" ht="15.4" customHeight="1" spans="1:114">
      <c r="A403" s="10" t="s">
        <v>3484</v>
      </c>
      <c r="B403" s="11"/>
      <c r="C403" s="11"/>
      <c r="D403" s="11" t="s">
        <v>1539</v>
      </c>
      <c r="E403" s="9">
        <v>71441200.3</v>
      </c>
      <c r="F403" s="9">
        <v>44846113.27</v>
      </c>
      <c r="G403" s="9">
        <v>24887844.84</v>
      </c>
      <c r="H403" s="9">
        <v>163580</v>
      </c>
      <c r="I403" s="9">
        <v>222841.08</v>
      </c>
      <c r="J403" s="9">
        <v>2737</v>
      </c>
      <c r="K403" s="9">
        <v>1746079.34</v>
      </c>
      <c r="L403" s="9">
        <v>6282985.04</v>
      </c>
      <c r="M403" s="9">
        <v>2864961.38</v>
      </c>
      <c r="N403" s="9">
        <v>2907542.17</v>
      </c>
      <c r="O403" s="9">
        <v>1182.16</v>
      </c>
      <c r="P403" s="9">
        <v>344549.25</v>
      </c>
      <c r="Q403" s="9">
        <v>5177463.81</v>
      </c>
      <c r="R403" s="12" t="s">
        <v>2306</v>
      </c>
      <c r="S403" s="9">
        <v>244347.2</v>
      </c>
      <c r="T403" s="9">
        <v>26445911.03</v>
      </c>
      <c r="U403" s="9">
        <v>1904678.75</v>
      </c>
      <c r="V403" s="9">
        <v>677766.2</v>
      </c>
      <c r="W403" s="12" t="s">
        <v>2306</v>
      </c>
      <c r="X403" s="12" t="s">
        <v>2306</v>
      </c>
      <c r="Y403" s="9">
        <v>8942.4</v>
      </c>
      <c r="Z403" s="9">
        <v>208131.9</v>
      </c>
      <c r="AA403" s="9">
        <v>93414</v>
      </c>
      <c r="AB403" s="12" t="s">
        <v>2306</v>
      </c>
      <c r="AC403" s="9">
        <v>41732</v>
      </c>
      <c r="AD403" s="9">
        <v>435722.99</v>
      </c>
      <c r="AE403" s="12" t="s">
        <v>2306</v>
      </c>
      <c r="AF403" s="9">
        <v>433411.08</v>
      </c>
      <c r="AG403" s="9">
        <v>159800</v>
      </c>
      <c r="AH403" s="9">
        <v>9742</v>
      </c>
      <c r="AI403" s="9">
        <v>20263.43</v>
      </c>
      <c r="AJ403" s="9">
        <v>351992</v>
      </c>
      <c r="AK403" s="12" t="s">
        <v>2306</v>
      </c>
      <c r="AL403" s="12" t="s">
        <v>2306</v>
      </c>
      <c r="AM403" s="12" t="s">
        <v>2306</v>
      </c>
      <c r="AN403" s="9">
        <v>1564612.4</v>
      </c>
      <c r="AO403" s="9">
        <v>18305650.3</v>
      </c>
      <c r="AP403" s="9">
        <v>228768</v>
      </c>
      <c r="AQ403" s="9">
        <v>869670.6</v>
      </c>
      <c r="AR403" s="9">
        <v>16762.76</v>
      </c>
      <c r="AS403" s="9">
        <v>330763.29</v>
      </c>
      <c r="AT403" s="12" t="s">
        <v>2306</v>
      </c>
      <c r="AU403" s="9">
        <v>784086.93</v>
      </c>
      <c r="AV403" s="9">
        <v>149176</v>
      </c>
      <c r="AW403" s="12" t="s">
        <v>2306</v>
      </c>
      <c r="AX403" s="9">
        <v>149176</v>
      </c>
      <c r="AY403" s="12" t="s">
        <v>2306</v>
      </c>
      <c r="AZ403" s="12" t="s">
        <v>2306</v>
      </c>
      <c r="BA403" s="12" t="s">
        <v>2306</v>
      </c>
      <c r="BB403" s="12" t="s">
        <v>2306</v>
      </c>
      <c r="BC403" s="12" t="s">
        <v>2306</v>
      </c>
      <c r="BD403" s="12" t="s">
        <v>2306</v>
      </c>
      <c r="BE403" s="12" t="s">
        <v>2306</v>
      </c>
      <c r="BF403" s="12" t="s">
        <v>2306</v>
      </c>
      <c r="BG403" s="12" t="s">
        <v>2306</v>
      </c>
      <c r="BH403" s="12" t="s">
        <v>2306</v>
      </c>
      <c r="BI403" s="12" t="s">
        <v>2306</v>
      </c>
      <c r="BJ403" s="12" t="s">
        <v>2306</v>
      </c>
      <c r="BK403" s="12" t="s">
        <v>2306</v>
      </c>
      <c r="BL403" s="12" t="s">
        <v>2306</v>
      </c>
      <c r="BM403" s="12" t="s">
        <v>2306</v>
      </c>
      <c r="BN403" s="12" t="s">
        <v>2306</v>
      </c>
      <c r="BO403" s="12" t="s">
        <v>2306</v>
      </c>
      <c r="BP403" s="12" t="s">
        <v>2306</v>
      </c>
      <c r="BQ403" s="12" t="s">
        <v>2306</v>
      </c>
      <c r="BR403" s="12" t="s">
        <v>2306</v>
      </c>
      <c r="BS403" s="12" t="s">
        <v>2306</v>
      </c>
      <c r="BT403" s="12" t="s">
        <v>2306</v>
      </c>
      <c r="BU403" s="12" t="s">
        <v>2306</v>
      </c>
      <c r="BV403" s="12" t="s">
        <v>2306</v>
      </c>
      <c r="BW403" s="12" t="s">
        <v>2306</v>
      </c>
      <c r="BX403" s="12" t="s">
        <v>2306</v>
      </c>
      <c r="BY403" s="12" t="s">
        <v>2306</v>
      </c>
      <c r="BZ403" s="12" t="s">
        <v>2306</v>
      </c>
      <c r="CA403" s="12" t="s">
        <v>2306</v>
      </c>
      <c r="CB403" s="12" t="s">
        <v>2306</v>
      </c>
      <c r="CC403" s="12" t="s">
        <v>2306</v>
      </c>
      <c r="CD403" s="12" t="s">
        <v>2306</v>
      </c>
      <c r="CE403" s="12" t="s">
        <v>2306</v>
      </c>
      <c r="CF403" s="12" t="s">
        <v>2306</v>
      </c>
      <c r="CG403" s="12" t="s">
        <v>2306</v>
      </c>
      <c r="CH403" s="12" t="s">
        <v>2306</v>
      </c>
      <c r="CI403" s="12" t="s">
        <v>2306</v>
      </c>
      <c r="CJ403" s="12" t="s">
        <v>2306</v>
      </c>
      <c r="CK403" s="12" t="s">
        <v>2306</v>
      </c>
      <c r="CL403" s="12" t="s">
        <v>2306</v>
      </c>
      <c r="CM403" s="12" t="s">
        <v>2306</v>
      </c>
      <c r="CN403" s="12" t="s">
        <v>2306</v>
      </c>
      <c r="CO403" s="12" t="s">
        <v>2306</v>
      </c>
      <c r="CP403" s="12" t="s">
        <v>2306</v>
      </c>
      <c r="CQ403" s="12" t="s">
        <v>2306</v>
      </c>
      <c r="CR403" s="12" t="s">
        <v>2306</v>
      </c>
      <c r="CS403" s="12" t="s">
        <v>2306</v>
      </c>
      <c r="CT403" s="12" t="s">
        <v>2306</v>
      </c>
      <c r="CU403" s="12" t="s">
        <v>2306</v>
      </c>
      <c r="CV403" s="12" t="s">
        <v>2306</v>
      </c>
      <c r="CW403" s="12" t="s">
        <v>2306</v>
      </c>
      <c r="CX403" s="12" t="s">
        <v>2306</v>
      </c>
      <c r="CY403" s="12" t="s">
        <v>2306</v>
      </c>
      <c r="CZ403" s="12" t="s">
        <v>2306</v>
      </c>
      <c r="DA403" s="12" t="s">
        <v>2306</v>
      </c>
      <c r="DB403" s="12" t="s">
        <v>2306</v>
      </c>
      <c r="DC403" s="12" t="s">
        <v>2306</v>
      </c>
      <c r="DD403" s="12" t="s">
        <v>2306</v>
      </c>
      <c r="DE403" s="12" t="s">
        <v>2306</v>
      </c>
      <c r="DF403" s="12" t="s">
        <v>2306</v>
      </c>
      <c r="DG403" s="12" t="s">
        <v>2306</v>
      </c>
      <c r="DH403" s="12" t="s">
        <v>2306</v>
      </c>
      <c r="DI403" s="12" t="s">
        <v>2306</v>
      </c>
      <c r="DJ403" s="17" t="s">
        <v>2306</v>
      </c>
    </row>
    <row r="404" s="1" customFormat="1" ht="15.4" customHeight="1" spans="1:114">
      <c r="A404" s="10" t="s">
        <v>3485</v>
      </c>
      <c r="B404" s="11"/>
      <c r="C404" s="11"/>
      <c r="D404" s="11" t="s">
        <v>3486</v>
      </c>
      <c r="E404" s="9">
        <v>71441200.3</v>
      </c>
      <c r="F404" s="9">
        <v>44846113.27</v>
      </c>
      <c r="G404" s="9">
        <v>24887844.84</v>
      </c>
      <c r="H404" s="9">
        <v>163580</v>
      </c>
      <c r="I404" s="9">
        <v>222841.08</v>
      </c>
      <c r="J404" s="9">
        <v>2737</v>
      </c>
      <c r="K404" s="9">
        <v>1746079.34</v>
      </c>
      <c r="L404" s="9">
        <v>6282985.04</v>
      </c>
      <c r="M404" s="9">
        <v>2864961.38</v>
      </c>
      <c r="N404" s="9">
        <v>2907542.17</v>
      </c>
      <c r="O404" s="9">
        <v>1182.16</v>
      </c>
      <c r="P404" s="9">
        <v>344549.25</v>
      </c>
      <c r="Q404" s="9">
        <v>5177463.81</v>
      </c>
      <c r="R404" s="12" t="s">
        <v>2306</v>
      </c>
      <c r="S404" s="9">
        <v>244347.2</v>
      </c>
      <c r="T404" s="9">
        <v>26445911.03</v>
      </c>
      <c r="U404" s="9">
        <v>1904678.75</v>
      </c>
      <c r="V404" s="9">
        <v>677766.2</v>
      </c>
      <c r="W404" s="12" t="s">
        <v>2306</v>
      </c>
      <c r="X404" s="12" t="s">
        <v>2306</v>
      </c>
      <c r="Y404" s="9">
        <v>8942.4</v>
      </c>
      <c r="Z404" s="9">
        <v>208131.9</v>
      </c>
      <c r="AA404" s="9">
        <v>93414</v>
      </c>
      <c r="AB404" s="12" t="s">
        <v>2306</v>
      </c>
      <c r="AC404" s="9">
        <v>41732</v>
      </c>
      <c r="AD404" s="9">
        <v>435722.99</v>
      </c>
      <c r="AE404" s="12" t="s">
        <v>2306</v>
      </c>
      <c r="AF404" s="9">
        <v>433411.08</v>
      </c>
      <c r="AG404" s="9">
        <v>159800</v>
      </c>
      <c r="AH404" s="9">
        <v>9742</v>
      </c>
      <c r="AI404" s="9">
        <v>20263.43</v>
      </c>
      <c r="AJ404" s="9">
        <v>351992</v>
      </c>
      <c r="AK404" s="12" t="s">
        <v>2306</v>
      </c>
      <c r="AL404" s="12" t="s">
        <v>2306</v>
      </c>
      <c r="AM404" s="12" t="s">
        <v>2306</v>
      </c>
      <c r="AN404" s="9">
        <v>1564612.4</v>
      </c>
      <c r="AO404" s="9">
        <v>18305650.3</v>
      </c>
      <c r="AP404" s="9">
        <v>228768</v>
      </c>
      <c r="AQ404" s="9">
        <v>869670.6</v>
      </c>
      <c r="AR404" s="9">
        <v>16762.76</v>
      </c>
      <c r="AS404" s="9">
        <v>330763.29</v>
      </c>
      <c r="AT404" s="12" t="s">
        <v>2306</v>
      </c>
      <c r="AU404" s="9">
        <v>784086.93</v>
      </c>
      <c r="AV404" s="9">
        <v>149176</v>
      </c>
      <c r="AW404" s="12" t="s">
        <v>2306</v>
      </c>
      <c r="AX404" s="9">
        <v>149176</v>
      </c>
      <c r="AY404" s="12" t="s">
        <v>2306</v>
      </c>
      <c r="AZ404" s="12" t="s">
        <v>2306</v>
      </c>
      <c r="BA404" s="12" t="s">
        <v>2306</v>
      </c>
      <c r="BB404" s="12" t="s">
        <v>2306</v>
      </c>
      <c r="BC404" s="12" t="s">
        <v>2306</v>
      </c>
      <c r="BD404" s="12" t="s">
        <v>2306</v>
      </c>
      <c r="BE404" s="12" t="s">
        <v>2306</v>
      </c>
      <c r="BF404" s="12" t="s">
        <v>2306</v>
      </c>
      <c r="BG404" s="12" t="s">
        <v>2306</v>
      </c>
      <c r="BH404" s="12" t="s">
        <v>2306</v>
      </c>
      <c r="BI404" s="12" t="s">
        <v>2306</v>
      </c>
      <c r="BJ404" s="12" t="s">
        <v>2306</v>
      </c>
      <c r="BK404" s="12" t="s">
        <v>2306</v>
      </c>
      <c r="BL404" s="12" t="s">
        <v>2306</v>
      </c>
      <c r="BM404" s="12" t="s">
        <v>2306</v>
      </c>
      <c r="BN404" s="12" t="s">
        <v>2306</v>
      </c>
      <c r="BO404" s="12" t="s">
        <v>2306</v>
      </c>
      <c r="BP404" s="12" t="s">
        <v>2306</v>
      </c>
      <c r="BQ404" s="12" t="s">
        <v>2306</v>
      </c>
      <c r="BR404" s="12" t="s">
        <v>2306</v>
      </c>
      <c r="BS404" s="12" t="s">
        <v>2306</v>
      </c>
      <c r="BT404" s="12" t="s">
        <v>2306</v>
      </c>
      <c r="BU404" s="12" t="s">
        <v>2306</v>
      </c>
      <c r="BV404" s="12" t="s">
        <v>2306</v>
      </c>
      <c r="BW404" s="12" t="s">
        <v>2306</v>
      </c>
      <c r="BX404" s="12" t="s">
        <v>2306</v>
      </c>
      <c r="BY404" s="12" t="s">
        <v>2306</v>
      </c>
      <c r="BZ404" s="12" t="s">
        <v>2306</v>
      </c>
      <c r="CA404" s="12" t="s">
        <v>2306</v>
      </c>
      <c r="CB404" s="12" t="s">
        <v>2306</v>
      </c>
      <c r="CC404" s="12" t="s">
        <v>2306</v>
      </c>
      <c r="CD404" s="12" t="s">
        <v>2306</v>
      </c>
      <c r="CE404" s="12" t="s">
        <v>2306</v>
      </c>
      <c r="CF404" s="12" t="s">
        <v>2306</v>
      </c>
      <c r="CG404" s="12" t="s">
        <v>2306</v>
      </c>
      <c r="CH404" s="12" t="s">
        <v>2306</v>
      </c>
      <c r="CI404" s="12" t="s">
        <v>2306</v>
      </c>
      <c r="CJ404" s="12" t="s">
        <v>2306</v>
      </c>
      <c r="CK404" s="12" t="s">
        <v>2306</v>
      </c>
      <c r="CL404" s="12" t="s">
        <v>2306</v>
      </c>
      <c r="CM404" s="12" t="s">
        <v>2306</v>
      </c>
      <c r="CN404" s="12" t="s">
        <v>2306</v>
      </c>
      <c r="CO404" s="12" t="s">
        <v>2306</v>
      </c>
      <c r="CP404" s="12" t="s">
        <v>2306</v>
      </c>
      <c r="CQ404" s="12" t="s">
        <v>2306</v>
      </c>
      <c r="CR404" s="12" t="s">
        <v>2306</v>
      </c>
      <c r="CS404" s="12" t="s">
        <v>2306</v>
      </c>
      <c r="CT404" s="12" t="s">
        <v>2306</v>
      </c>
      <c r="CU404" s="12" t="s">
        <v>2306</v>
      </c>
      <c r="CV404" s="12" t="s">
        <v>2306</v>
      </c>
      <c r="CW404" s="12" t="s">
        <v>2306</v>
      </c>
      <c r="CX404" s="12" t="s">
        <v>2306</v>
      </c>
      <c r="CY404" s="12" t="s">
        <v>2306</v>
      </c>
      <c r="CZ404" s="12" t="s">
        <v>2306</v>
      </c>
      <c r="DA404" s="12" t="s">
        <v>2306</v>
      </c>
      <c r="DB404" s="12" t="s">
        <v>2306</v>
      </c>
      <c r="DC404" s="12" t="s">
        <v>2306</v>
      </c>
      <c r="DD404" s="12" t="s">
        <v>2306</v>
      </c>
      <c r="DE404" s="12" t="s">
        <v>2306</v>
      </c>
      <c r="DF404" s="12" t="s">
        <v>2306</v>
      </c>
      <c r="DG404" s="12" t="s">
        <v>2306</v>
      </c>
      <c r="DH404" s="12" t="s">
        <v>2306</v>
      </c>
      <c r="DI404" s="12" t="s">
        <v>2306</v>
      </c>
      <c r="DJ404" s="17" t="s">
        <v>2306</v>
      </c>
    </row>
    <row r="405" s="1" customFormat="1" ht="15.4" customHeight="1" spans="1:114">
      <c r="A405" s="10" t="s">
        <v>3487</v>
      </c>
      <c r="B405" s="11"/>
      <c r="C405" s="11"/>
      <c r="D405" s="11" t="s">
        <v>2806</v>
      </c>
      <c r="E405" s="9">
        <v>71175388.34</v>
      </c>
      <c r="F405" s="9">
        <v>44846113.27</v>
      </c>
      <c r="G405" s="9">
        <v>24887844.84</v>
      </c>
      <c r="H405" s="9">
        <v>163580</v>
      </c>
      <c r="I405" s="9">
        <v>222841.08</v>
      </c>
      <c r="J405" s="9">
        <v>2737</v>
      </c>
      <c r="K405" s="9">
        <v>1746079.34</v>
      </c>
      <c r="L405" s="9">
        <v>6282985.04</v>
      </c>
      <c r="M405" s="9">
        <v>2864961.38</v>
      </c>
      <c r="N405" s="9">
        <v>2907542.17</v>
      </c>
      <c r="O405" s="9">
        <v>1182.16</v>
      </c>
      <c r="P405" s="9">
        <v>344549.25</v>
      </c>
      <c r="Q405" s="9">
        <v>5177463.81</v>
      </c>
      <c r="R405" s="12" t="s">
        <v>2306</v>
      </c>
      <c r="S405" s="9">
        <v>244347.2</v>
      </c>
      <c r="T405" s="9">
        <v>26180099.07</v>
      </c>
      <c r="U405" s="9">
        <v>1771227.55</v>
      </c>
      <c r="V405" s="9">
        <v>677766.2</v>
      </c>
      <c r="W405" s="12" t="s">
        <v>2306</v>
      </c>
      <c r="X405" s="12" t="s">
        <v>2306</v>
      </c>
      <c r="Y405" s="9">
        <v>8942.4</v>
      </c>
      <c r="Z405" s="9">
        <v>183453.9</v>
      </c>
      <c r="AA405" s="9">
        <v>93414</v>
      </c>
      <c r="AB405" s="12" t="s">
        <v>2306</v>
      </c>
      <c r="AC405" s="9">
        <v>41732</v>
      </c>
      <c r="AD405" s="9">
        <v>414402.99</v>
      </c>
      <c r="AE405" s="12" t="s">
        <v>2306</v>
      </c>
      <c r="AF405" s="9">
        <v>433411.08</v>
      </c>
      <c r="AG405" s="9">
        <v>159800</v>
      </c>
      <c r="AH405" s="9">
        <v>9742</v>
      </c>
      <c r="AI405" s="9">
        <v>20263.43</v>
      </c>
      <c r="AJ405" s="9">
        <v>351992</v>
      </c>
      <c r="AK405" s="12" t="s">
        <v>2306</v>
      </c>
      <c r="AL405" s="12" t="s">
        <v>2306</v>
      </c>
      <c r="AM405" s="12" t="s">
        <v>2306</v>
      </c>
      <c r="AN405" s="9">
        <v>1495012.4</v>
      </c>
      <c r="AO405" s="9">
        <v>18305650.3</v>
      </c>
      <c r="AP405" s="9">
        <v>228768</v>
      </c>
      <c r="AQ405" s="9">
        <v>869670.6</v>
      </c>
      <c r="AR405" s="12" t="s">
        <v>2306</v>
      </c>
      <c r="AS405" s="9">
        <v>330763.29</v>
      </c>
      <c r="AT405" s="12" t="s">
        <v>2306</v>
      </c>
      <c r="AU405" s="9">
        <v>784086.93</v>
      </c>
      <c r="AV405" s="9">
        <v>149176</v>
      </c>
      <c r="AW405" s="12" t="s">
        <v>2306</v>
      </c>
      <c r="AX405" s="9">
        <v>149176</v>
      </c>
      <c r="AY405" s="12" t="s">
        <v>2306</v>
      </c>
      <c r="AZ405" s="12" t="s">
        <v>2306</v>
      </c>
      <c r="BA405" s="12" t="s">
        <v>2306</v>
      </c>
      <c r="BB405" s="12" t="s">
        <v>2306</v>
      </c>
      <c r="BC405" s="12" t="s">
        <v>2306</v>
      </c>
      <c r="BD405" s="12" t="s">
        <v>2306</v>
      </c>
      <c r="BE405" s="12" t="s">
        <v>2306</v>
      </c>
      <c r="BF405" s="12" t="s">
        <v>2306</v>
      </c>
      <c r="BG405" s="12" t="s">
        <v>2306</v>
      </c>
      <c r="BH405" s="12" t="s">
        <v>2306</v>
      </c>
      <c r="BI405" s="12" t="s">
        <v>2306</v>
      </c>
      <c r="BJ405" s="12" t="s">
        <v>2306</v>
      </c>
      <c r="BK405" s="12" t="s">
        <v>2306</v>
      </c>
      <c r="BL405" s="12" t="s">
        <v>2306</v>
      </c>
      <c r="BM405" s="12" t="s">
        <v>2306</v>
      </c>
      <c r="BN405" s="12" t="s">
        <v>2306</v>
      </c>
      <c r="BO405" s="12" t="s">
        <v>2306</v>
      </c>
      <c r="BP405" s="12" t="s">
        <v>2306</v>
      </c>
      <c r="BQ405" s="12" t="s">
        <v>2306</v>
      </c>
      <c r="BR405" s="12" t="s">
        <v>2306</v>
      </c>
      <c r="BS405" s="12" t="s">
        <v>2306</v>
      </c>
      <c r="BT405" s="12" t="s">
        <v>2306</v>
      </c>
      <c r="BU405" s="12" t="s">
        <v>2306</v>
      </c>
      <c r="BV405" s="12" t="s">
        <v>2306</v>
      </c>
      <c r="BW405" s="12" t="s">
        <v>2306</v>
      </c>
      <c r="BX405" s="12" t="s">
        <v>2306</v>
      </c>
      <c r="BY405" s="12" t="s">
        <v>2306</v>
      </c>
      <c r="BZ405" s="12" t="s">
        <v>2306</v>
      </c>
      <c r="CA405" s="12" t="s">
        <v>2306</v>
      </c>
      <c r="CB405" s="12" t="s">
        <v>2306</v>
      </c>
      <c r="CC405" s="12" t="s">
        <v>2306</v>
      </c>
      <c r="CD405" s="12" t="s">
        <v>2306</v>
      </c>
      <c r="CE405" s="12" t="s">
        <v>2306</v>
      </c>
      <c r="CF405" s="12" t="s">
        <v>2306</v>
      </c>
      <c r="CG405" s="12" t="s">
        <v>2306</v>
      </c>
      <c r="CH405" s="12" t="s">
        <v>2306</v>
      </c>
      <c r="CI405" s="12" t="s">
        <v>2306</v>
      </c>
      <c r="CJ405" s="12" t="s">
        <v>2306</v>
      </c>
      <c r="CK405" s="12" t="s">
        <v>2306</v>
      </c>
      <c r="CL405" s="12" t="s">
        <v>2306</v>
      </c>
      <c r="CM405" s="12" t="s">
        <v>2306</v>
      </c>
      <c r="CN405" s="12" t="s">
        <v>2306</v>
      </c>
      <c r="CO405" s="12" t="s">
        <v>2306</v>
      </c>
      <c r="CP405" s="12" t="s">
        <v>2306</v>
      </c>
      <c r="CQ405" s="12" t="s">
        <v>2306</v>
      </c>
      <c r="CR405" s="12" t="s">
        <v>2306</v>
      </c>
      <c r="CS405" s="12" t="s">
        <v>2306</v>
      </c>
      <c r="CT405" s="12" t="s">
        <v>2306</v>
      </c>
      <c r="CU405" s="12" t="s">
        <v>2306</v>
      </c>
      <c r="CV405" s="12" t="s">
        <v>2306</v>
      </c>
      <c r="CW405" s="12" t="s">
        <v>2306</v>
      </c>
      <c r="CX405" s="12" t="s">
        <v>2306</v>
      </c>
      <c r="CY405" s="12" t="s">
        <v>2306</v>
      </c>
      <c r="CZ405" s="12" t="s">
        <v>2306</v>
      </c>
      <c r="DA405" s="12" t="s">
        <v>2306</v>
      </c>
      <c r="DB405" s="12" t="s">
        <v>2306</v>
      </c>
      <c r="DC405" s="12" t="s">
        <v>2306</v>
      </c>
      <c r="DD405" s="12" t="s">
        <v>2306</v>
      </c>
      <c r="DE405" s="12" t="s">
        <v>2306</v>
      </c>
      <c r="DF405" s="12" t="s">
        <v>2306</v>
      </c>
      <c r="DG405" s="12" t="s">
        <v>2306</v>
      </c>
      <c r="DH405" s="12" t="s">
        <v>2306</v>
      </c>
      <c r="DI405" s="12" t="s">
        <v>2306</v>
      </c>
      <c r="DJ405" s="17" t="s">
        <v>2306</v>
      </c>
    </row>
    <row r="406" s="1" customFormat="1" ht="15.4" customHeight="1" spans="1:114">
      <c r="A406" s="10" t="s">
        <v>3488</v>
      </c>
      <c r="B406" s="11"/>
      <c r="C406" s="11"/>
      <c r="D406" s="11" t="s">
        <v>2808</v>
      </c>
      <c r="E406" s="9">
        <v>155811.96</v>
      </c>
      <c r="F406" s="12" t="s">
        <v>2306</v>
      </c>
      <c r="G406" s="12" t="s">
        <v>2306</v>
      </c>
      <c r="H406" s="12" t="s">
        <v>2306</v>
      </c>
      <c r="I406" s="12" t="s">
        <v>2306</v>
      </c>
      <c r="J406" s="12" t="s">
        <v>2306</v>
      </c>
      <c r="K406" s="12" t="s">
        <v>2306</v>
      </c>
      <c r="L406" s="12" t="s">
        <v>2306</v>
      </c>
      <c r="M406" s="12" t="s">
        <v>2306</v>
      </c>
      <c r="N406" s="12" t="s">
        <v>2306</v>
      </c>
      <c r="O406" s="12" t="s">
        <v>2306</v>
      </c>
      <c r="P406" s="12" t="s">
        <v>2306</v>
      </c>
      <c r="Q406" s="12" t="s">
        <v>2306</v>
      </c>
      <c r="R406" s="12" t="s">
        <v>2306</v>
      </c>
      <c r="S406" s="12" t="s">
        <v>2306</v>
      </c>
      <c r="T406" s="9">
        <v>155811.96</v>
      </c>
      <c r="U406" s="9">
        <v>83451.2</v>
      </c>
      <c r="V406" s="12" t="s">
        <v>2306</v>
      </c>
      <c r="W406" s="12" t="s">
        <v>2306</v>
      </c>
      <c r="X406" s="12" t="s">
        <v>2306</v>
      </c>
      <c r="Y406" s="12" t="s">
        <v>2306</v>
      </c>
      <c r="Z406" s="9">
        <v>24678</v>
      </c>
      <c r="AA406" s="12" t="s">
        <v>2306</v>
      </c>
      <c r="AB406" s="12" t="s">
        <v>2306</v>
      </c>
      <c r="AC406" s="12" t="s">
        <v>2306</v>
      </c>
      <c r="AD406" s="9">
        <v>21320</v>
      </c>
      <c r="AE406" s="12" t="s">
        <v>2306</v>
      </c>
      <c r="AF406" s="12" t="s">
        <v>2306</v>
      </c>
      <c r="AG406" s="12" t="s">
        <v>2306</v>
      </c>
      <c r="AH406" s="12" t="s">
        <v>2306</v>
      </c>
      <c r="AI406" s="12" t="s">
        <v>2306</v>
      </c>
      <c r="AJ406" s="12" t="s">
        <v>2306</v>
      </c>
      <c r="AK406" s="12" t="s">
        <v>2306</v>
      </c>
      <c r="AL406" s="12" t="s">
        <v>2306</v>
      </c>
      <c r="AM406" s="12" t="s">
        <v>2306</v>
      </c>
      <c r="AN406" s="9">
        <v>9600</v>
      </c>
      <c r="AO406" s="12" t="s">
        <v>2306</v>
      </c>
      <c r="AP406" s="12" t="s">
        <v>2306</v>
      </c>
      <c r="AQ406" s="12" t="s">
        <v>2306</v>
      </c>
      <c r="AR406" s="9">
        <v>16762.76</v>
      </c>
      <c r="AS406" s="12" t="s">
        <v>2306</v>
      </c>
      <c r="AT406" s="12" t="s">
        <v>2306</v>
      </c>
      <c r="AU406" s="12" t="s">
        <v>2306</v>
      </c>
      <c r="AV406" s="12" t="s">
        <v>2306</v>
      </c>
      <c r="AW406" s="12" t="s">
        <v>2306</v>
      </c>
      <c r="AX406" s="12" t="s">
        <v>2306</v>
      </c>
      <c r="AY406" s="12" t="s">
        <v>2306</v>
      </c>
      <c r="AZ406" s="12" t="s">
        <v>2306</v>
      </c>
      <c r="BA406" s="12" t="s">
        <v>2306</v>
      </c>
      <c r="BB406" s="12" t="s">
        <v>2306</v>
      </c>
      <c r="BC406" s="12" t="s">
        <v>2306</v>
      </c>
      <c r="BD406" s="12" t="s">
        <v>2306</v>
      </c>
      <c r="BE406" s="12" t="s">
        <v>2306</v>
      </c>
      <c r="BF406" s="12" t="s">
        <v>2306</v>
      </c>
      <c r="BG406" s="12" t="s">
        <v>2306</v>
      </c>
      <c r="BH406" s="12" t="s">
        <v>2306</v>
      </c>
      <c r="BI406" s="12" t="s">
        <v>2306</v>
      </c>
      <c r="BJ406" s="12" t="s">
        <v>2306</v>
      </c>
      <c r="BK406" s="12" t="s">
        <v>2306</v>
      </c>
      <c r="BL406" s="12" t="s">
        <v>2306</v>
      </c>
      <c r="BM406" s="12" t="s">
        <v>2306</v>
      </c>
      <c r="BN406" s="12" t="s">
        <v>2306</v>
      </c>
      <c r="BO406" s="12" t="s">
        <v>2306</v>
      </c>
      <c r="BP406" s="12" t="s">
        <v>2306</v>
      </c>
      <c r="BQ406" s="12" t="s">
        <v>2306</v>
      </c>
      <c r="BR406" s="12" t="s">
        <v>2306</v>
      </c>
      <c r="BS406" s="12" t="s">
        <v>2306</v>
      </c>
      <c r="BT406" s="12" t="s">
        <v>2306</v>
      </c>
      <c r="BU406" s="12" t="s">
        <v>2306</v>
      </c>
      <c r="BV406" s="12" t="s">
        <v>2306</v>
      </c>
      <c r="BW406" s="12" t="s">
        <v>2306</v>
      </c>
      <c r="BX406" s="12" t="s">
        <v>2306</v>
      </c>
      <c r="BY406" s="12" t="s">
        <v>2306</v>
      </c>
      <c r="BZ406" s="12" t="s">
        <v>2306</v>
      </c>
      <c r="CA406" s="12" t="s">
        <v>2306</v>
      </c>
      <c r="CB406" s="12" t="s">
        <v>2306</v>
      </c>
      <c r="CC406" s="12" t="s">
        <v>2306</v>
      </c>
      <c r="CD406" s="12" t="s">
        <v>2306</v>
      </c>
      <c r="CE406" s="12" t="s">
        <v>2306</v>
      </c>
      <c r="CF406" s="12" t="s">
        <v>2306</v>
      </c>
      <c r="CG406" s="12" t="s">
        <v>2306</v>
      </c>
      <c r="CH406" s="12" t="s">
        <v>2306</v>
      </c>
      <c r="CI406" s="12" t="s">
        <v>2306</v>
      </c>
      <c r="CJ406" s="12" t="s">
        <v>2306</v>
      </c>
      <c r="CK406" s="12" t="s">
        <v>2306</v>
      </c>
      <c r="CL406" s="12" t="s">
        <v>2306</v>
      </c>
      <c r="CM406" s="12" t="s">
        <v>2306</v>
      </c>
      <c r="CN406" s="12" t="s">
        <v>2306</v>
      </c>
      <c r="CO406" s="12" t="s">
        <v>2306</v>
      </c>
      <c r="CP406" s="12" t="s">
        <v>2306</v>
      </c>
      <c r="CQ406" s="12" t="s">
        <v>2306</v>
      </c>
      <c r="CR406" s="12" t="s">
        <v>2306</v>
      </c>
      <c r="CS406" s="12" t="s">
        <v>2306</v>
      </c>
      <c r="CT406" s="12" t="s">
        <v>2306</v>
      </c>
      <c r="CU406" s="12" t="s">
        <v>2306</v>
      </c>
      <c r="CV406" s="12" t="s">
        <v>2306</v>
      </c>
      <c r="CW406" s="12" t="s">
        <v>2306</v>
      </c>
      <c r="CX406" s="12" t="s">
        <v>2306</v>
      </c>
      <c r="CY406" s="12" t="s">
        <v>2306</v>
      </c>
      <c r="CZ406" s="12" t="s">
        <v>2306</v>
      </c>
      <c r="DA406" s="12" t="s">
        <v>2306</v>
      </c>
      <c r="DB406" s="12" t="s">
        <v>2306</v>
      </c>
      <c r="DC406" s="12" t="s">
        <v>2306</v>
      </c>
      <c r="DD406" s="12" t="s">
        <v>2306</v>
      </c>
      <c r="DE406" s="12" t="s">
        <v>2306</v>
      </c>
      <c r="DF406" s="12" t="s">
        <v>2306</v>
      </c>
      <c r="DG406" s="12" t="s">
        <v>2306</v>
      </c>
      <c r="DH406" s="12" t="s">
        <v>2306</v>
      </c>
      <c r="DI406" s="12" t="s">
        <v>2306</v>
      </c>
      <c r="DJ406" s="17" t="s">
        <v>2306</v>
      </c>
    </row>
    <row r="407" s="1" customFormat="1" ht="15.4" customHeight="1" spans="1:114">
      <c r="A407" s="10" t="s">
        <v>3489</v>
      </c>
      <c r="B407" s="11"/>
      <c r="C407" s="11"/>
      <c r="D407" s="11" t="s">
        <v>3490</v>
      </c>
      <c r="E407" s="9">
        <v>110000</v>
      </c>
      <c r="F407" s="12" t="s">
        <v>2306</v>
      </c>
      <c r="G407" s="12" t="s">
        <v>2306</v>
      </c>
      <c r="H407" s="12" t="s">
        <v>2306</v>
      </c>
      <c r="I407" s="12" t="s">
        <v>2306</v>
      </c>
      <c r="J407" s="12" t="s">
        <v>2306</v>
      </c>
      <c r="K407" s="12" t="s">
        <v>2306</v>
      </c>
      <c r="L407" s="12" t="s">
        <v>2306</v>
      </c>
      <c r="M407" s="12" t="s">
        <v>2306</v>
      </c>
      <c r="N407" s="12" t="s">
        <v>2306</v>
      </c>
      <c r="O407" s="12" t="s">
        <v>2306</v>
      </c>
      <c r="P407" s="12" t="s">
        <v>2306</v>
      </c>
      <c r="Q407" s="12" t="s">
        <v>2306</v>
      </c>
      <c r="R407" s="12" t="s">
        <v>2306</v>
      </c>
      <c r="S407" s="12" t="s">
        <v>2306</v>
      </c>
      <c r="T407" s="9">
        <v>110000</v>
      </c>
      <c r="U407" s="9">
        <v>50000</v>
      </c>
      <c r="V407" s="12" t="s">
        <v>2306</v>
      </c>
      <c r="W407" s="12" t="s">
        <v>2306</v>
      </c>
      <c r="X407" s="12" t="s">
        <v>2306</v>
      </c>
      <c r="Y407" s="12" t="s">
        <v>2306</v>
      </c>
      <c r="Z407" s="12" t="s">
        <v>2306</v>
      </c>
      <c r="AA407" s="12" t="s">
        <v>2306</v>
      </c>
      <c r="AB407" s="12" t="s">
        <v>2306</v>
      </c>
      <c r="AC407" s="12" t="s">
        <v>2306</v>
      </c>
      <c r="AD407" s="12" t="s">
        <v>2306</v>
      </c>
      <c r="AE407" s="12" t="s">
        <v>2306</v>
      </c>
      <c r="AF407" s="12" t="s">
        <v>2306</v>
      </c>
      <c r="AG407" s="12" t="s">
        <v>2306</v>
      </c>
      <c r="AH407" s="12" t="s">
        <v>2306</v>
      </c>
      <c r="AI407" s="12" t="s">
        <v>2306</v>
      </c>
      <c r="AJ407" s="12" t="s">
        <v>2306</v>
      </c>
      <c r="AK407" s="12" t="s">
        <v>2306</v>
      </c>
      <c r="AL407" s="12" t="s">
        <v>2306</v>
      </c>
      <c r="AM407" s="12" t="s">
        <v>2306</v>
      </c>
      <c r="AN407" s="9">
        <v>60000</v>
      </c>
      <c r="AO407" s="12" t="s">
        <v>2306</v>
      </c>
      <c r="AP407" s="12" t="s">
        <v>2306</v>
      </c>
      <c r="AQ407" s="12" t="s">
        <v>2306</v>
      </c>
      <c r="AR407" s="12" t="s">
        <v>2306</v>
      </c>
      <c r="AS407" s="12" t="s">
        <v>2306</v>
      </c>
      <c r="AT407" s="12" t="s">
        <v>2306</v>
      </c>
      <c r="AU407" s="12" t="s">
        <v>2306</v>
      </c>
      <c r="AV407" s="12" t="s">
        <v>2306</v>
      </c>
      <c r="AW407" s="12" t="s">
        <v>2306</v>
      </c>
      <c r="AX407" s="12" t="s">
        <v>2306</v>
      </c>
      <c r="AY407" s="12" t="s">
        <v>2306</v>
      </c>
      <c r="AZ407" s="12" t="s">
        <v>2306</v>
      </c>
      <c r="BA407" s="12" t="s">
        <v>2306</v>
      </c>
      <c r="BB407" s="12" t="s">
        <v>2306</v>
      </c>
      <c r="BC407" s="12" t="s">
        <v>2306</v>
      </c>
      <c r="BD407" s="12" t="s">
        <v>2306</v>
      </c>
      <c r="BE407" s="12" t="s">
        <v>2306</v>
      </c>
      <c r="BF407" s="12" t="s">
        <v>2306</v>
      </c>
      <c r="BG407" s="12" t="s">
        <v>2306</v>
      </c>
      <c r="BH407" s="12" t="s">
        <v>2306</v>
      </c>
      <c r="BI407" s="12" t="s">
        <v>2306</v>
      </c>
      <c r="BJ407" s="12" t="s">
        <v>2306</v>
      </c>
      <c r="BK407" s="12" t="s">
        <v>2306</v>
      </c>
      <c r="BL407" s="12" t="s">
        <v>2306</v>
      </c>
      <c r="BM407" s="12" t="s">
        <v>2306</v>
      </c>
      <c r="BN407" s="12" t="s">
        <v>2306</v>
      </c>
      <c r="BO407" s="12" t="s">
        <v>2306</v>
      </c>
      <c r="BP407" s="12" t="s">
        <v>2306</v>
      </c>
      <c r="BQ407" s="12" t="s">
        <v>2306</v>
      </c>
      <c r="BR407" s="12" t="s">
        <v>2306</v>
      </c>
      <c r="BS407" s="12" t="s">
        <v>2306</v>
      </c>
      <c r="BT407" s="12" t="s">
        <v>2306</v>
      </c>
      <c r="BU407" s="12" t="s">
        <v>2306</v>
      </c>
      <c r="BV407" s="12" t="s">
        <v>2306</v>
      </c>
      <c r="BW407" s="12" t="s">
        <v>2306</v>
      </c>
      <c r="BX407" s="12" t="s">
        <v>2306</v>
      </c>
      <c r="BY407" s="12" t="s">
        <v>2306</v>
      </c>
      <c r="BZ407" s="12" t="s">
        <v>2306</v>
      </c>
      <c r="CA407" s="12" t="s">
        <v>2306</v>
      </c>
      <c r="CB407" s="12" t="s">
        <v>2306</v>
      </c>
      <c r="CC407" s="12" t="s">
        <v>2306</v>
      </c>
      <c r="CD407" s="12" t="s">
        <v>2306</v>
      </c>
      <c r="CE407" s="12" t="s">
        <v>2306</v>
      </c>
      <c r="CF407" s="12" t="s">
        <v>2306</v>
      </c>
      <c r="CG407" s="12" t="s">
        <v>2306</v>
      </c>
      <c r="CH407" s="12" t="s">
        <v>2306</v>
      </c>
      <c r="CI407" s="12" t="s">
        <v>2306</v>
      </c>
      <c r="CJ407" s="12" t="s">
        <v>2306</v>
      </c>
      <c r="CK407" s="12" t="s">
        <v>2306</v>
      </c>
      <c r="CL407" s="12" t="s">
        <v>2306</v>
      </c>
      <c r="CM407" s="12" t="s">
        <v>2306</v>
      </c>
      <c r="CN407" s="12" t="s">
        <v>2306</v>
      </c>
      <c r="CO407" s="12" t="s">
        <v>2306</v>
      </c>
      <c r="CP407" s="12" t="s">
        <v>2306</v>
      </c>
      <c r="CQ407" s="12" t="s">
        <v>2306</v>
      </c>
      <c r="CR407" s="12" t="s">
        <v>2306</v>
      </c>
      <c r="CS407" s="12" t="s">
        <v>2306</v>
      </c>
      <c r="CT407" s="12" t="s">
        <v>2306</v>
      </c>
      <c r="CU407" s="12" t="s">
        <v>2306</v>
      </c>
      <c r="CV407" s="12" t="s">
        <v>2306</v>
      </c>
      <c r="CW407" s="12" t="s">
        <v>2306</v>
      </c>
      <c r="CX407" s="12" t="s">
        <v>2306</v>
      </c>
      <c r="CY407" s="12" t="s">
        <v>2306</v>
      </c>
      <c r="CZ407" s="12" t="s">
        <v>2306</v>
      </c>
      <c r="DA407" s="12" t="s">
        <v>2306</v>
      </c>
      <c r="DB407" s="12" t="s">
        <v>2306</v>
      </c>
      <c r="DC407" s="12" t="s">
        <v>2306</v>
      </c>
      <c r="DD407" s="12" t="s">
        <v>2306</v>
      </c>
      <c r="DE407" s="12" t="s">
        <v>2306</v>
      </c>
      <c r="DF407" s="12" t="s">
        <v>2306</v>
      </c>
      <c r="DG407" s="12" t="s">
        <v>2306</v>
      </c>
      <c r="DH407" s="12" t="s">
        <v>2306</v>
      </c>
      <c r="DI407" s="12" t="s">
        <v>2306</v>
      </c>
      <c r="DJ407" s="17" t="s">
        <v>2306</v>
      </c>
    </row>
    <row r="408" s="1" customFormat="1" ht="15.4" customHeight="1" spans="1:114">
      <c r="A408" s="10" t="s">
        <v>3491</v>
      </c>
      <c r="B408" s="11"/>
      <c r="C408" s="11"/>
      <c r="D408" s="11" t="s">
        <v>1577</v>
      </c>
      <c r="E408" s="9">
        <v>42814894</v>
      </c>
      <c r="F408" s="9">
        <v>2290000</v>
      </c>
      <c r="G408" s="12" t="s">
        <v>2306</v>
      </c>
      <c r="H408" s="12" t="s">
        <v>2306</v>
      </c>
      <c r="I408" s="12" t="s">
        <v>2306</v>
      </c>
      <c r="J408" s="12" t="s">
        <v>2306</v>
      </c>
      <c r="K408" s="12" t="s">
        <v>2306</v>
      </c>
      <c r="L408" s="12" t="s">
        <v>2306</v>
      </c>
      <c r="M408" s="12" t="s">
        <v>2306</v>
      </c>
      <c r="N408" s="12" t="s">
        <v>2306</v>
      </c>
      <c r="O408" s="12" t="s">
        <v>2306</v>
      </c>
      <c r="P408" s="12" t="s">
        <v>2306</v>
      </c>
      <c r="Q408" s="9">
        <v>2290000</v>
      </c>
      <c r="R408" s="12" t="s">
        <v>2306</v>
      </c>
      <c r="S408" s="12" t="s">
        <v>2306</v>
      </c>
      <c r="T408" s="12" t="s">
        <v>2306</v>
      </c>
      <c r="U408" s="12" t="s">
        <v>2306</v>
      </c>
      <c r="V408" s="12" t="s">
        <v>2306</v>
      </c>
      <c r="W408" s="12" t="s">
        <v>2306</v>
      </c>
      <c r="X408" s="12" t="s">
        <v>2306</v>
      </c>
      <c r="Y408" s="12" t="s">
        <v>2306</v>
      </c>
      <c r="Z408" s="12" t="s">
        <v>2306</v>
      </c>
      <c r="AA408" s="12" t="s">
        <v>2306</v>
      </c>
      <c r="AB408" s="12" t="s">
        <v>2306</v>
      </c>
      <c r="AC408" s="12" t="s">
        <v>2306</v>
      </c>
      <c r="AD408" s="12" t="s">
        <v>2306</v>
      </c>
      <c r="AE408" s="12" t="s">
        <v>2306</v>
      </c>
      <c r="AF408" s="12" t="s">
        <v>2306</v>
      </c>
      <c r="AG408" s="12" t="s">
        <v>2306</v>
      </c>
      <c r="AH408" s="12" t="s">
        <v>2306</v>
      </c>
      <c r="AI408" s="12" t="s">
        <v>2306</v>
      </c>
      <c r="AJ408" s="12" t="s">
        <v>2306</v>
      </c>
      <c r="AK408" s="12" t="s">
        <v>2306</v>
      </c>
      <c r="AL408" s="12" t="s">
        <v>2306</v>
      </c>
      <c r="AM408" s="12" t="s">
        <v>2306</v>
      </c>
      <c r="AN408" s="12" t="s">
        <v>2306</v>
      </c>
      <c r="AO408" s="12" t="s">
        <v>2306</v>
      </c>
      <c r="AP408" s="12" t="s">
        <v>2306</v>
      </c>
      <c r="AQ408" s="12" t="s">
        <v>2306</v>
      </c>
      <c r="AR408" s="12" t="s">
        <v>2306</v>
      </c>
      <c r="AS408" s="12" t="s">
        <v>2306</v>
      </c>
      <c r="AT408" s="12" t="s">
        <v>2306</v>
      </c>
      <c r="AU408" s="12" t="s">
        <v>2306</v>
      </c>
      <c r="AV408" s="9">
        <v>2980000</v>
      </c>
      <c r="AW408" s="12" t="s">
        <v>2306</v>
      </c>
      <c r="AX408" s="12" t="s">
        <v>2306</v>
      </c>
      <c r="AY408" s="12" t="s">
        <v>2306</v>
      </c>
      <c r="AZ408" s="12" t="s">
        <v>2306</v>
      </c>
      <c r="BA408" s="12" t="s">
        <v>2306</v>
      </c>
      <c r="BB408" s="9">
        <v>2680000</v>
      </c>
      <c r="BC408" s="12" t="s">
        <v>2306</v>
      </c>
      <c r="BD408" s="12" t="s">
        <v>2306</v>
      </c>
      <c r="BE408" s="12" t="s">
        <v>2306</v>
      </c>
      <c r="BF408" s="12" t="s">
        <v>2306</v>
      </c>
      <c r="BG408" s="12" t="s">
        <v>2306</v>
      </c>
      <c r="BH408" s="9">
        <v>300000</v>
      </c>
      <c r="BI408" s="12" t="s">
        <v>2306</v>
      </c>
      <c r="BJ408" s="12" t="s">
        <v>2306</v>
      </c>
      <c r="BK408" s="12" t="s">
        <v>2306</v>
      </c>
      <c r="BL408" s="12" t="s">
        <v>2306</v>
      </c>
      <c r="BM408" s="12" t="s">
        <v>2306</v>
      </c>
      <c r="BN408" s="9">
        <v>30904894</v>
      </c>
      <c r="BO408" s="12" t="s">
        <v>2306</v>
      </c>
      <c r="BP408" s="12" t="s">
        <v>2306</v>
      </c>
      <c r="BQ408" s="12" t="s">
        <v>2306</v>
      </c>
      <c r="BR408" s="9">
        <v>30904894</v>
      </c>
      <c r="BS408" s="12" t="s">
        <v>2306</v>
      </c>
      <c r="BT408" s="12" t="s">
        <v>2306</v>
      </c>
      <c r="BU408" s="12" t="s">
        <v>2306</v>
      </c>
      <c r="BV408" s="12" t="s">
        <v>2306</v>
      </c>
      <c r="BW408" s="12" t="s">
        <v>2306</v>
      </c>
      <c r="BX408" s="12" t="s">
        <v>2306</v>
      </c>
      <c r="BY408" s="12" t="s">
        <v>2306</v>
      </c>
      <c r="BZ408" s="12" t="s">
        <v>2306</v>
      </c>
      <c r="CA408" s="9">
        <v>6640000</v>
      </c>
      <c r="CB408" s="12" t="s">
        <v>2306</v>
      </c>
      <c r="CC408" s="12" t="s">
        <v>2306</v>
      </c>
      <c r="CD408" s="12" t="s">
        <v>2306</v>
      </c>
      <c r="CE408" s="12" t="s">
        <v>2306</v>
      </c>
      <c r="CF408" s="9">
        <v>6640000</v>
      </c>
      <c r="CG408" s="12" t="s">
        <v>2306</v>
      </c>
      <c r="CH408" s="12" t="s">
        <v>2306</v>
      </c>
      <c r="CI408" s="12" t="s">
        <v>2306</v>
      </c>
      <c r="CJ408" s="12" t="s">
        <v>2306</v>
      </c>
      <c r="CK408" s="12" t="s">
        <v>2306</v>
      </c>
      <c r="CL408" s="12" t="s">
        <v>2306</v>
      </c>
      <c r="CM408" s="12" t="s">
        <v>2306</v>
      </c>
      <c r="CN408" s="12" t="s">
        <v>2306</v>
      </c>
      <c r="CO408" s="12" t="s">
        <v>2306</v>
      </c>
      <c r="CP408" s="12" t="s">
        <v>2306</v>
      </c>
      <c r="CQ408" s="12" t="s">
        <v>2306</v>
      </c>
      <c r="CR408" s="12" t="s">
        <v>2306</v>
      </c>
      <c r="CS408" s="12" t="s">
        <v>2306</v>
      </c>
      <c r="CT408" s="12" t="s">
        <v>2306</v>
      </c>
      <c r="CU408" s="12" t="s">
        <v>2306</v>
      </c>
      <c r="CV408" s="12" t="s">
        <v>2306</v>
      </c>
      <c r="CW408" s="12" t="s">
        <v>2306</v>
      </c>
      <c r="CX408" s="12" t="s">
        <v>2306</v>
      </c>
      <c r="CY408" s="12" t="s">
        <v>2306</v>
      </c>
      <c r="CZ408" s="12" t="s">
        <v>2306</v>
      </c>
      <c r="DA408" s="12" t="s">
        <v>2306</v>
      </c>
      <c r="DB408" s="12" t="s">
        <v>2306</v>
      </c>
      <c r="DC408" s="12" t="s">
        <v>2306</v>
      </c>
      <c r="DD408" s="12" t="s">
        <v>2306</v>
      </c>
      <c r="DE408" s="12" t="s">
        <v>2306</v>
      </c>
      <c r="DF408" s="12" t="s">
        <v>2306</v>
      </c>
      <c r="DG408" s="12" t="s">
        <v>2306</v>
      </c>
      <c r="DH408" s="12" t="s">
        <v>2306</v>
      </c>
      <c r="DI408" s="12" t="s">
        <v>2306</v>
      </c>
      <c r="DJ408" s="17" t="s">
        <v>2306</v>
      </c>
    </row>
    <row r="409" s="1" customFormat="1" ht="15.4" customHeight="1" spans="1:114">
      <c r="A409" s="10" t="s">
        <v>3492</v>
      </c>
      <c r="B409" s="11"/>
      <c r="C409" s="11"/>
      <c r="D409" s="11" t="s">
        <v>3493</v>
      </c>
      <c r="E409" s="9">
        <v>40524894</v>
      </c>
      <c r="F409" s="12" t="s">
        <v>2306</v>
      </c>
      <c r="G409" s="12" t="s">
        <v>2306</v>
      </c>
      <c r="H409" s="12" t="s">
        <v>2306</v>
      </c>
      <c r="I409" s="12" t="s">
        <v>2306</v>
      </c>
      <c r="J409" s="12" t="s">
        <v>2306</v>
      </c>
      <c r="K409" s="12" t="s">
        <v>2306</v>
      </c>
      <c r="L409" s="12" t="s">
        <v>2306</v>
      </c>
      <c r="M409" s="12" t="s">
        <v>2306</v>
      </c>
      <c r="N409" s="12" t="s">
        <v>2306</v>
      </c>
      <c r="O409" s="12" t="s">
        <v>2306</v>
      </c>
      <c r="P409" s="12" t="s">
        <v>2306</v>
      </c>
      <c r="Q409" s="12" t="s">
        <v>2306</v>
      </c>
      <c r="R409" s="12" t="s">
        <v>2306</v>
      </c>
      <c r="S409" s="12" t="s">
        <v>2306</v>
      </c>
      <c r="T409" s="12" t="s">
        <v>2306</v>
      </c>
      <c r="U409" s="12" t="s">
        <v>2306</v>
      </c>
      <c r="V409" s="12" t="s">
        <v>2306</v>
      </c>
      <c r="W409" s="12" t="s">
        <v>2306</v>
      </c>
      <c r="X409" s="12" t="s">
        <v>2306</v>
      </c>
      <c r="Y409" s="12" t="s">
        <v>2306</v>
      </c>
      <c r="Z409" s="12" t="s">
        <v>2306</v>
      </c>
      <c r="AA409" s="12" t="s">
        <v>2306</v>
      </c>
      <c r="AB409" s="12" t="s">
        <v>2306</v>
      </c>
      <c r="AC409" s="12" t="s">
        <v>2306</v>
      </c>
      <c r="AD409" s="12" t="s">
        <v>2306</v>
      </c>
      <c r="AE409" s="12" t="s">
        <v>2306</v>
      </c>
      <c r="AF409" s="12" t="s">
        <v>2306</v>
      </c>
      <c r="AG409" s="12" t="s">
        <v>2306</v>
      </c>
      <c r="AH409" s="12" t="s">
        <v>2306</v>
      </c>
      <c r="AI409" s="12" t="s">
        <v>2306</v>
      </c>
      <c r="AJ409" s="12" t="s">
        <v>2306</v>
      </c>
      <c r="AK409" s="12" t="s">
        <v>2306</v>
      </c>
      <c r="AL409" s="12" t="s">
        <v>2306</v>
      </c>
      <c r="AM409" s="12" t="s">
        <v>2306</v>
      </c>
      <c r="AN409" s="12" t="s">
        <v>2306</v>
      </c>
      <c r="AO409" s="12" t="s">
        <v>2306</v>
      </c>
      <c r="AP409" s="12" t="s">
        <v>2306</v>
      </c>
      <c r="AQ409" s="12" t="s">
        <v>2306</v>
      </c>
      <c r="AR409" s="12" t="s">
        <v>2306</v>
      </c>
      <c r="AS409" s="12" t="s">
        <v>2306</v>
      </c>
      <c r="AT409" s="12" t="s">
        <v>2306</v>
      </c>
      <c r="AU409" s="12" t="s">
        <v>2306</v>
      </c>
      <c r="AV409" s="9">
        <v>2980000</v>
      </c>
      <c r="AW409" s="12" t="s">
        <v>2306</v>
      </c>
      <c r="AX409" s="12" t="s">
        <v>2306</v>
      </c>
      <c r="AY409" s="12" t="s">
        <v>2306</v>
      </c>
      <c r="AZ409" s="12" t="s">
        <v>2306</v>
      </c>
      <c r="BA409" s="12" t="s">
        <v>2306</v>
      </c>
      <c r="BB409" s="9">
        <v>2680000</v>
      </c>
      <c r="BC409" s="12" t="s">
        <v>2306</v>
      </c>
      <c r="BD409" s="12" t="s">
        <v>2306</v>
      </c>
      <c r="BE409" s="12" t="s">
        <v>2306</v>
      </c>
      <c r="BF409" s="12" t="s">
        <v>2306</v>
      </c>
      <c r="BG409" s="12" t="s">
        <v>2306</v>
      </c>
      <c r="BH409" s="9">
        <v>300000</v>
      </c>
      <c r="BI409" s="12" t="s">
        <v>2306</v>
      </c>
      <c r="BJ409" s="12" t="s">
        <v>2306</v>
      </c>
      <c r="BK409" s="12" t="s">
        <v>2306</v>
      </c>
      <c r="BL409" s="12" t="s">
        <v>2306</v>
      </c>
      <c r="BM409" s="12" t="s">
        <v>2306</v>
      </c>
      <c r="BN409" s="9">
        <v>30904894</v>
      </c>
      <c r="BO409" s="12" t="s">
        <v>2306</v>
      </c>
      <c r="BP409" s="12" t="s">
        <v>2306</v>
      </c>
      <c r="BQ409" s="12" t="s">
        <v>2306</v>
      </c>
      <c r="BR409" s="9">
        <v>30904894</v>
      </c>
      <c r="BS409" s="12" t="s">
        <v>2306</v>
      </c>
      <c r="BT409" s="12" t="s">
        <v>2306</v>
      </c>
      <c r="BU409" s="12" t="s">
        <v>2306</v>
      </c>
      <c r="BV409" s="12" t="s">
        <v>2306</v>
      </c>
      <c r="BW409" s="12" t="s">
        <v>2306</v>
      </c>
      <c r="BX409" s="12" t="s">
        <v>2306</v>
      </c>
      <c r="BY409" s="12" t="s">
        <v>2306</v>
      </c>
      <c r="BZ409" s="12" t="s">
        <v>2306</v>
      </c>
      <c r="CA409" s="9">
        <v>6640000</v>
      </c>
      <c r="CB409" s="12" t="s">
        <v>2306</v>
      </c>
      <c r="CC409" s="12" t="s">
        <v>2306</v>
      </c>
      <c r="CD409" s="12" t="s">
        <v>2306</v>
      </c>
      <c r="CE409" s="12" t="s">
        <v>2306</v>
      </c>
      <c r="CF409" s="9">
        <v>6640000</v>
      </c>
      <c r="CG409" s="12" t="s">
        <v>2306</v>
      </c>
      <c r="CH409" s="12" t="s">
        <v>2306</v>
      </c>
      <c r="CI409" s="12" t="s">
        <v>2306</v>
      </c>
      <c r="CJ409" s="12" t="s">
        <v>2306</v>
      </c>
      <c r="CK409" s="12" t="s">
        <v>2306</v>
      </c>
      <c r="CL409" s="12" t="s">
        <v>2306</v>
      </c>
      <c r="CM409" s="12" t="s">
        <v>2306</v>
      </c>
      <c r="CN409" s="12" t="s">
        <v>2306</v>
      </c>
      <c r="CO409" s="12" t="s">
        <v>2306</v>
      </c>
      <c r="CP409" s="12" t="s">
        <v>2306</v>
      </c>
      <c r="CQ409" s="12" t="s">
        <v>2306</v>
      </c>
      <c r="CR409" s="12" t="s">
        <v>2306</v>
      </c>
      <c r="CS409" s="12" t="s">
        <v>2306</v>
      </c>
      <c r="CT409" s="12" t="s">
        <v>2306</v>
      </c>
      <c r="CU409" s="12" t="s">
        <v>2306</v>
      </c>
      <c r="CV409" s="12" t="s">
        <v>2306</v>
      </c>
      <c r="CW409" s="12" t="s">
        <v>2306</v>
      </c>
      <c r="CX409" s="12" t="s">
        <v>2306</v>
      </c>
      <c r="CY409" s="12" t="s">
        <v>2306</v>
      </c>
      <c r="CZ409" s="12" t="s">
        <v>2306</v>
      </c>
      <c r="DA409" s="12" t="s">
        <v>2306</v>
      </c>
      <c r="DB409" s="12" t="s">
        <v>2306</v>
      </c>
      <c r="DC409" s="12" t="s">
        <v>2306</v>
      </c>
      <c r="DD409" s="12" t="s">
        <v>2306</v>
      </c>
      <c r="DE409" s="12" t="s">
        <v>2306</v>
      </c>
      <c r="DF409" s="12" t="s">
        <v>2306</v>
      </c>
      <c r="DG409" s="12" t="s">
        <v>2306</v>
      </c>
      <c r="DH409" s="12" t="s">
        <v>2306</v>
      </c>
      <c r="DI409" s="12" t="s">
        <v>2306</v>
      </c>
      <c r="DJ409" s="17" t="s">
        <v>2306</v>
      </c>
    </row>
    <row r="410" s="1" customFormat="1" ht="15.4" customHeight="1" spans="1:114">
      <c r="A410" s="10" t="s">
        <v>3494</v>
      </c>
      <c r="B410" s="11"/>
      <c r="C410" s="11"/>
      <c r="D410" s="11" t="s">
        <v>3495</v>
      </c>
      <c r="E410" s="9">
        <v>2980000</v>
      </c>
      <c r="F410" s="12" t="s">
        <v>2306</v>
      </c>
      <c r="G410" s="12" t="s">
        <v>2306</v>
      </c>
      <c r="H410" s="12" t="s">
        <v>2306</v>
      </c>
      <c r="I410" s="12" t="s">
        <v>2306</v>
      </c>
      <c r="J410" s="12" t="s">
        <v>2306</v>
      </c>
      <c r="K410" s="12" t="s">
        <v>2306</v>
      </c>
      <c r="L410" s="12" t="s">
        <v>2306</v>
      </c>
      <c r="M410" s="12" t="s">
        <v>2306</v>
      </c>
      <c r="N410" s="12" t="s">
        <v>2306</v>
      </c>
      <c r="O410" s="12" t="s">
        <v>2306</v>
      </c>
      <c r="P410" s="12" t="s">
        <v>2306</v>
      </c>
      <c r="Q410" s="12" t="s">
        <v>2306</v>
      </c>
      <c r="R410" s="12" t="s">
        <v>2306</v>
      </c>
      <c r="S410" s="12" t="s">
        <v>2306</v>
      </c>
      <c r="T410" s="12" t="s">
        <v>2306</v>
      </c>
      <c r="U410" s="12" t="s">
        <v>2306</v>
      </c>
      <c r="V410" s="12" t="s">
        <v>2306</v>
      </c>
      <c r="W410" s="12" t="s">
        <v>2306</v>
      </c>
      <c r="X410" s="12" t="s">
        <v>2306</v>
      </c>
      <c r="Y410" s="12" t="s">
        <v>2306</v>
      </c>
      <c r="Z410" s="12" t="s">
        <v>2306</v>
      </c>
      <c r="AA410" s="12" t="s">
        <v>2306</v>
      </c>
      <c r="AB410" s="12" t="s">
        <v>2306</v>
      </c>
      <c r="AC410" s="12" t="s">
        <v>2306</v>
      </c>
      <c r="AD410" s="12" t="s">
        <v>2306</v>
      </c>
      <c r="AE410" s="12" t="s">
        <v>2306</v>
      </c>
      <c r="AF410" s="12" t="s">
        <v>2306</v>
      </c>
      <c r="AG410" s="12" t="s">
        <v>2306</v>
      </c>
      <c r="AH410" s="12" t="s">
        <v>2306</v>
      </c>
      <c r="AI410" s="12" t="s">
        <v>2306</v>
      </c>
      <c r="AJ410" s="12" t="s">
        <v>2306</v>
      </c>
      <c r="AK410" s="12" t="s">
        <v>2306</v>
      </c>
      <c r="AL410" s="12" t="s">
        <v>2306</v>
      </c>
      <c r="AM410" s="12" t="s">
        <v>2306</v>
      </c>
      <c r="AN410" s="12" t="s">
        <v>2306</v>
      </c>
      <c r="AO410" s="12" t="s">
        <v>2306</v>
      </c>
      <c r="AP410" s="12" t="s">
        <v>2306</v>
      </c>
      <c r="AQ410" s="12" t="s">
        <v>2306</v>
      </c>
      <c r="AR410" s="12" t="s">
        <v>2306</v>
      </c>
      <c r="AS410" s="12" t="s">
        <v>2306</v>
      </c>
      <c r="AT410" s="12" t="s">
        <v>2306</v>
      </c>
      <c r="AU410" s="12" t="s">
        <v>2306</v>
      </c>
      <c r="AV410" s="9">
        <v>2980000</v>
      </c>
      <c r="AW410" s="12" t="s">
        <v>2306</v>
      </c>
      <c r="AX410" s="12" t="s">
        <v>2306</v>
      </c>
      <c r="AY410" s="12" t="s">
        <v>2306</v>
      </c>
      <c r="AZ410" s="12" t="s">
        <v>2306</v>
      </c>
      <c r="BA410" s="12" t="s">
        <v>2306</v>
      </c>
      <c r="BB410" s="9">
        <v>2680000</v>
      </c>
      <c r="BC410" s="12" t="s">
        <v>2306</v>
      </c>
      <c r="BD410" s="12" t="s">
        <v>2306</v>
      </c>
      <c r="BE410" s="12" t="s">
        <v>2306</v>
      </c>
      <c r="BF410" s="12" t="s">
        <v>2306</v>
      </c>
      <c r="BG410" s="12" t="s">
        <v>2306</v>
      </c>
      <c r="BH410" s="9">
        <v>300000</v>
      </c>
      <c r="BI410" s="12" t="s">
        <v>2306</v>
      </c>
      <c r="BJ410" s="12" t="s">
        <v>2306</v>
      </c>
      <c r="BK410" s="12" t="s">
        <v>2306</v>
      </c>
      <c r="BL410" s="12" t="s">
        <v>2306</v>
      </c>
      <c r="BM410" s="12" t="s">
        <v>2306</v>
      </c>
      <c r="BN410" s="12" t="s">
        <v>2306</v>
      </c>
      <c r="BO410" s="12" t="s">
        <v>2306</v>
      </c>
      <c r="BP410" s="12" t="s">
        <v>2306</v>
      </c>
      <c r="BQ410" s="12" t="s">
        <v>2306</v>
      </c>
      <c r="BR410" s="12" t="s">
        <v>2306</v>
      </c>
      <c r="BS410" s="12" t="s">
        <v>2306</v>
      </c>
      <c r="BT410" s="12" t="s">
        <v>2306</v>
      </c>
      <c r="BU410" s="12" t="s">
        <v>2306</v>
      </c>
      <c r="BV410" s="12" t="s">
        <v>2306</v>
      </c>
      <c r="BW410" s="12" t="s">
        <v>2306</v>
      </c>
      <c r="BX410" s="12" t="s">
        <v>2306</v>
      </c>
      <c r="BY410" s="12" t="s">
        <v>2306</v>
      </c>
      <c r="BZ410" s="12" t="s">
        <v>2306</v>
      </c>
      <c r="CA410" s="12" t="s">
        <v>2306</v>
      </c>
      <c r="CB410" s="12" t="s">
        <v>2306</v>
      </c>
      <c r="CC410" s="12" t="s">
        <v>2306</v>
      </c>
      <c r="CD410" s="12" t="s">
        <v>2306</v>
      </c>
      <c r="CE410" s="12" t="s">
        <v>2306</v>
      </c>
      <c r="CF410" s="12" t="s">
        <v>2306</v>
      </c>
      <c r="CG410" s="12" t="s">
        <v>2306</v>
      </c>
      <c r="CH410" s="12" t="s">
        <v>2306</v>
      </c>
      <c r="CI410" s="12" t="s">
        <v>2306</v>
      </c>
      <c r="CJ410" s="12" t="s">
        <v>2306</v>
      </c>
      <c r="CK410" s="12" t="s">
        <v>2306</v>
      </c>
      <c r="CL410" s="12" t="s">
        <v>2306</v>
      </c>
      <c r="CM410" s="12" t="s">
        <v>2306</v>
      </c>
      <c r="CN410" s="12" t="s">
        <v>2306</v>
      </c>
      <c r="CO410" s="12" t="s">
        <v>2306</v>
      </c>
      <c r="CP410" s="12" t="s">
        <v>2306</v>
      </c>
      <c r="CQ410" s="12" t="s">
        <v>2306</v>
      </c>
      <c r="CR410" s="12" t="s">
        <v>2306</v>
      </c>
      <c r="CS410" s="12" t="s">
        <v>2306</v>
      </c>
      <c r="CT410" s="12" t="s">
        <v>2306</v>
      </c>
      <c r="CU410" s="12" t="s">
        <v>2306</v>
      </c>
      <c r="CV410" s="12" t="s">
        <v>2306</v>
      </c>
      <c r="CW410" s="12" t="s">
        <v>2306</v>
      </c>
      <c r="CX410" s="12" t="s">
        <v>2306</v>
      </c>
      <c r="CY410" s="12" t="s">
        <v>2306</v>
      </c>
      <c r="CZ410" s="12" t="s">
        <v>2306</v>
      </c>
      <c r="DA410" s="12" t="s">
        <v>2306</v>
      </c>
      <c r="DB410" s="12" t="s">
        <v>2306</v>
      </c>
      <c r="DC410" s="12" t="s">
        <v>2306</v>
      </c>
      <c r="DD410" s="12" t="s">
        <v>2306</v>
      </c>
      <c r="DE410" s="12" t="s">
        <v>2306</v>
      </c>
      <c r="DF410" s="12" t="s">
        <v>2306</v>
      </c>
      <c r="DG410" s="12" t="s">
        <v>2306</v>
      </c>
      <c r="DH410" s="12" t="s">
        <v>2306</v>
      </c>
      <c r="DI410" s="12" t="s">
        <v>2306</v>
      </c>
      <c r="DJ410" s="17" t="s">
        <v>2306</v>
      </c>
    </row>
    <row r="411" s="1" customFormat="1" ht="15.4" customHeight="1" spans="1:114">
      <c r="A411" s="10" t="s">
        <v>3496</v>
      </c>
      <c r="B411" s="11"/>
      <c r="C411" s="11"/>
      <c r="D411" s="11" t="s">
        <v>3497</v>
      </c>
      <c r="E411" s="9">
        <v>30904894</v>
      </c>
      <c r="F411" s="12" t="s">
        <v>2306</v>
      </c>
      <c r="G411" s="12" t="s">
        <v>2306</v>
      </c>
      <c r="H411" s="12" t="s">
        <v>2306</v>
      </c>
      <c r="I411" s="12" t="s">
        <v>2306</v>
      </c>
      <c r="J411" s="12" t="s">
        <v>2306</v>
      </c>
      <c r="K411" s="12" t="s">
        <v>2306</v>
      </c>
      <c r="L411" s="12" t="s">
        <v>2306</v>
      </c>
      <c r="M411" s="12" t="s">
        <v>2306</v>
      </c>
      <c r="N411" s="12" t="s">
        <v>2306</v>
      </c>
      <c r="O411" s="12" t="s">
        <v>2306</v>
      </c>
      <c r="P411" s="12" t="s">
        <v>2306</v>
      </c>
      <c r="Q411" s="12" t="s">
        <v>2306</v>
      </c>
      <c r="R411" s="12" t="s">
        <v>2306</v>
      </c>
      <c r="S411" s="12" t="s">
        <v>2306</v>
      </c>
      <c r="T411" s="12" t="s">
        <v>2306</v>
      </c>
      <c r="U411" s="12" t="s">
        <v>2306</v>
      </c>
      <c r="V411" s="12" t="s">
        <v>2306</v>
      </c>
      <c r="W411" s="12" t="s">
        <v>2306</v>
      </c>
      <c r="X411" s="12" t="s">
        <v>2306</v>
      </c>
      <c r="Y411" s="12" t="s">
        <v>2306</v>
      </c>
      <c r="Z411" s="12" t="s">
        <v>2306</v>
      </c>
      <c r="AA411" s="12" t="s">
        <v>2306</v>
      </c>
      <c r="AB411" s="12" t="s">
        <v>2306</v>
      </c>
      <c r="AC411" s="12" t="s">
        <v>2306</v>
      </c>
      <c r="AD411" s="12" t="s">
        <v>2306</v>
      </c>
      <c r="AE411" s="12" t="s">
        <v>2306</v>
      </c>
      <c r="AF411" s="12" t="s">
        <v>2306</v>
      </c>
      <c r="AG411" s="12" t="s">
        <v>2306</v>
      </c>
      <c r="AH411" s="12" t="s">
        <v>2306</v>
      </c>
      <c r="AI411" s="12" t="s">
        <v>2306</v>
      </c>
      <c r="AJ411" s="12" t="s">
        <v>2306</v>
      </c>
      <c r="AK411" s="12" t="s">
        <v>2306</v>
      </c>
      <c r="AL411" s="12" t="s">
        <v>2306</v>
      </c>
      <c r="AM411" s="12" t="s">
        <v>2306</v>
      </c>
      <c r="AN411" s="12" t="s">
        <v>2306</v>
      </c>
      <c r="AO411" s="12" t="s">
        <v>2306</v>
      </c>
      <c r="AP411" s="12" t="s">
        <v>2306</v>
      </c>
      <c r="AQ411" s="12" t="s">
        <v>2306</v>
      </c>
      <c r="AR411" s="12" t="s">
        <v>2306</v>
      </c>
      <c r="AS411" s="12" t="s">
        <v>2306</v>
      </c>
      <c r="AT411" s="12" t="s">
        <v>2306</v>
      </c>
      <c r="AU411" s="12" t="s">
        <v>2306</v>
      </c>
      <c r="AV411" s="12" t="s">
        <v>2306</v>
      </c>
      <c r="AW411" s="12" t="s">
        <v>2306</v>
      </c>
      <c r="AX411" s="12" t="s">
        <v>2306</v>
      </c>
      <c r="AY411" s="12" t="s">
        <v>2306</v>
      </c>
      <c r="AZ411" s="12" t="s">
        <v>2306</v>
      </c>
      <c r="BA411" s="12" t="s">
        <v>2306</v>
      </c>
      <c r="BB411" s="12" t="s">
        <v>2306</v>
      </c>
      <c r="BC411" s="12" t="s">
        <v>2306</v>
      </c>
      <c r="BD411" s="12" t="s">
        <v>2306</v>
      </c>
      <c r="BE411" s="12" t="s">
        <v>2306</v>
      </c>
      <c r="BF411" s="12" t="s">
        <v>2306</v>
      </c>
      <c r="BG411" s="12" t="s">
        <v>2306</v>
      </c>
      <c r="BH411" s="12" t="s">
        <v>2306</v>
      </c>
      <c r="BI411" s="12" t="s">
        <v>2306</v>
      </c>
      <c r="BJ411" s="12" t="s">
        <v>2306</v>
      </c>
      <c r="BK411" s="12" t="s">
        <v>2306</v>
      </c>
      <c r="BL411" s="12" t="s">
        <v>2306</v>
      </c>
      <c r="BM411" s="12" t="s">
        <v>2306</v>
      </c>
      <c r="BN411" s="9">
        <v>30904894</v>
      </c>
      <c r="BO411" s="12" t="s">
        <v>2306</v>
      </c>
      <c r="BP411" s="12" t="s">
        <v>2306</v>
      </c>
      <c r="BQ411" s="12" t="s">
        <v>2306</v>
      </c>
      <c r="BR411" s="9">
        <v>30904894</v>
      </c>
      <c r="BS411" s="12" t="s">
        <v>2306</v>
      </c>
      <c r="BT411" s="12" t="s">
        <v>2306</v>
      </c>
      <c r="BU411" s="12" t="s">
        <v>2306</v>
      </c>
      <c r="BV411" s="12" t="s">
        <v>2306</v>
      </c>
      <c r="BW411" s="12" t="s">
        <v>2306</v>
      </c>
      <c r="BX411" s="12" t="s">
        <v>2306</v>
      </c>
      <c r="BY411" s="12" t="s">
        <v>2306</v>
      </c>
      <c r="BZ411" s="12" t="s">
        <v>2306</v>
      </c>
      <c r="CA411" s="12" t="s">
        <v>2306</v>
      </c>
      <c r="CB411" s="12" t="s">
        <v>2306</v>
      </c>
      <c r="CC411" s="12" t="s">
        <v>2306</v>
      </c>
      <c r="CD411" s="12" t="s">
        <v>2306</v>
      </c>
      <c r="CE411" s="12" t="s">
        <v>2306</v>
      </c>
      <c r="CF411" s="12" t="s">
        <v>2306</v>
      </c>
      <c r="CG411" s="12" t="s">
        <v>2306</v>
      </c>
      <c r="CH411" s="12" t="s">
        <v>2306</v>
      </c>
      <c r="CI411" s="12" t="s">
        <v>2306</v>
      </c>
      <c r="CJ411" s="12" t="s">
        <v>2306</v>
      </c>
      <c r="CK411" s="12" t="s">
        <v>2306</v>
      </c>
      <c r="CL411" s="12" t="s">
        <v>2306</v>
      </c>
      <c r="CM411" s="12" t="s">
        <v>2306</v>
      </c>
      <c r="CN411" s="12" t="s">
        <v>2306</v>
      </c>
      <c r="CO411" s="12" t="s">
        <v>2306</v>
      </c>
      <c r="CP411" s="12" t="s">
        <v>2306</v>
      </c>
      <c r="CQ411" s="12" t="s">
        <v>2306</v>
      </c>
      <c r="CR411" s="12" t="s">
        <v>2306</v>
      </c>
      <c r="CS411" s="12" t="s">
        <v>2306</v>
      </c>
      <c r="CT411" s="12" t="s">
        <v>2306</v>
      </c>
      <c r="CU411" s="12" t="s">
        <v>2306</v>
      </c>
      <c r="CV411" s="12" t="s">
        <v>2306</v>
      </c>
      <c r="CW411" s="12" t="s">
        <v>2306</v>
      </c>
      <c r="CX411" s="12" t="s">
        <v>2306</v>
      </c>
      <c r="CY411" s="12" t="s">
        <v>2306</v>
      </c>
      <c r="CZ411" s="12" t="s">
        <v>2306</v>
      </c>
      <c r="DA411" s="12" t="s">
        <v>2306</v>
      </c>
      <c r="DB411" s="12" t="s">
        <v>2306</v>
      </c>
      <c r="DC411" s="12" t="s">
        <v>2306</v>
      </c>
      <c r="DD411" s="12" t="s">
        <v>2306</v>
      </c>
      <c r="DE411" s="12" t="s">
        <v>2306</v>
      </c>
      <c r="DF411" s="12" t="s">
        <v>2306</v>
      </c>
      <c r="DG411" s="12" t="s">
        <v>2306</v>
      </c>
      <c r="DH411" s="12" t="s">
        <v>2306</v>
      </c>
      <c r="DI411" s="12" t="s">
        <v>2306</v>
      </c>
      <c r="DJ411" s="17" t="s">
        <v>2306</v>
      </c>
    </row>
    <row r="412" s="1" customFormat="1" ht="15.4" customHeight="1" spans="1:114">
      <c r="A412" s="10" t="s">
        <v>3498</v>
      </c>
      <c r="B412" s="11"/>
      <c r="C412" s="11"/>
      <c r="D412" s="11" t="s">
        <v>3499</v>
      </c>
      <c r="E412" s="9">
        <v>6640000</v>
      </c>
      <c r="F412" s="12" t="s">
        <v>2306</v>
      </c>
      <c r="G412" s="12" t="s">
        <v>2306</v>
      </c>
      <c r="H412" s="12" t="s">
        <v>2306</v>
      </c>
      <c r="I412" s="12" t="s">
        <v>2306</v>
      </c>
      <c r="J412" s="12" t="s">
        <v>2306</v>
      </c>
      <c r="K412" s="12" t="s">
        <v>2306</v>
      </c>
      <c r="L412" s="12" t="s">
        <v>2306</v>
      </c>
      <c r="M412" s="12" t="s">
        <v>2306</v>
      </c>
      <c r="N412" s="12" t="s">
        <v>2306</v>
      </c>
      <c r="O412" s="12" t="s">
        <v>2306</v>
      </c>
      <c r="P412" s="12" t="s">
        <v>2306</v>
      </c>
      <c r="Q412" s="12" t="s">
        <v>2306</v>
      </c>
      <c r="R412" s="12" t="s">
        <v>2306</v>
      </c>
      <c r="S412" s="12" t="s">
        <v>2306</v>
      </c>
      <c r="T412" s="12" t="s">
        <v>2306</v>
      </c>
      <c r="U412" s="12" t="s">
        <v>2306</v>
      </c>
      <c r="V412" s="12" t="s">
        <v>2306</v>
      </c>
      <c r="W412" s="12" t="s">
        <v>2306</v>
      </c>
      <c r="X412" s="12" t="s">
        <v>2306</v>
      </c>
      <c r="Y412" s="12" t="s">
        <v>2306</v>
      </c>
      <c r="Z412" s="12" t="s">
        <v>2306</v>
      </c>
      <c r="AA412" s="12" t="s">
        <v>2306</v>
      </c>
      <c r="AB412" s="12" t="s">
        <v>2306</v>
      </c>
      <c r="AC412" s="12" t="s">
        <v>2306</v>
      </c>
      <c r="AD412" s="12" t="s">
        <v>2306</v>
      </c>
      <c r="AE412" s="12" t="s">
        <v>2306</v>
      </c>
      <c r="AF412" s="12" t="s">
        <v>2306</v>
      </c>
      <c r="AG412" s="12" t="s">
        <v>2306</v>
      </c>
      <c r="AH412" s="12" t="s">
        <v>2306</v>
      </c>
      <c r="AI412" s="12" t="s">
        <v>2306</v>
      </c>
      <c r="AJ412" s="12" t="s">
        <v>2306</v>
      </c>
      <c r="AK412" s="12" t="s">
        <v>2306</v>
      </c>
      <c r="AL412" s="12" t="s">
        <v>2306</v>
      </c>
      <c r="AM412" s="12" t="s">
        <v>2306</v>
      </c>
      <c r="AN412" s="12" t="s">
        <v>2306</v>
      </c>
      <c r="AO412" s="12" t="s">
        <v>2306</v>
      </c>
      <c r="AP412" s="12" t="s">
        <v>2306</v>
      </c>
      <c r="AQ412" s="12" t="s">
        <v>2306</v>
      </c>
      <c r="AR412" s="12" t="s">
        <v>2306</v>
      </c>
      <c r="AS412" s="12" t="s">
        <v>2306</v>
      </c>
      <c r="AT412" s="12" t="s">
        <v>2306</v>
      </c>
      <c r="AU412" s="12" t="s">
        <v>2306</v>
      </c>
      <c r="AV412" s="12" t="s">
        <v>2306</v>
      </c>
      <c r="AW412" s="12" t="s">
        <v>2306</v>
      </c>
      <c r="AX412" s="12" t="s">
        <v>2306</v>
      </c>
      <c r="AY412" s="12" t="s">
        <v>2306</v>
      </c>
      <c r="AZ412" s="12" t="s">
        <v>2306</v>
      </c>
      <c r="BA412" s="12" t="s">
        <v>2306</v>
      </c>
      <c r="BB412" s="12" t="s">
        <v>2306</v>
      </c>
      <c r="BC412" s="12" t="s">
        <v>2306</v>
      </c>
      <c r="BD412" s="12" t="s">
        <v>2306</v>
      </c>
      <c r="BE412" s="12" t="s">
        <v>2306</v>
      </c>
      <c r="BF412" s="12" t="s">
        <v>2306</v>
      </c>
      <c r="BG412" s="12" t="s">
        <v>2306</v>
      </c>
      <c r="BH412" s="12" t="s">
        <v>2306</v>
      </c>
      <c r="BI412" s="12" t="s">
        <v>2306</v>
      </c>
      <c r="BJ412" s="12" t="s">
        <v>2306</v>
      </c>
      <c r="BK412" s="12" t="s">
        <v>2306</v>
      </c>
      <c r="BL412" s="12" t="s">
        <v>2306</v>
      </c>
      <c r="BM412" s="12" t="s">
        <v>2306</v>
      </c>
      <c r="BN412" s="12" t="s">
        <v>2306</v>
      </c>
      <c r="BO412" s="12" t="s">
        <v>2306</v>
      </c>
      <c r="BP412" s="12" t="s">
        <v>2306</v>
      </c>
      <c r="BQ412" s="12" t="s">
        <v>2306</v>
      </c>
      <c r="BR412" s="12" t="s">
        <v>2306</v>
      </c>
      <c r="BS412" s="12" t="s">
        <v>2306</v>
      </c>
      <c r="BT412" s="12" t="s">
        <v>2306</v>
      </c>
      <c r="BU412" s="12" t="s">
        <v>2306</v>
      </c>
      <c r="BV412" s="12" t="s">
        <v>2306</v>
      </c>
      <c r="BW412" s="12" t="s">
        <v>2306</v>
      </c>
      <c r="BX412" s="12" t="s">
        <v>2306</v>
      </c>
      <c r="BY412" s="12" t="s">
        <v>2306</v>
      </c>
      <c r="BZ412" s="12" t="s">
        <v>2306</v>
      </c>
      <c r="CA412" s="9">
        <v>6640000</v>
      </c>
      <c r="CB412" s="12" t="s">
        <v>2306</v>
      </c>
      <c r="CC412" s="12" t="s">
        <v>2306</v>
      </c>
      <c r="CD412" s="12" t="s">
        <v>2306</v>
      </c>
      <c r="CE412" s="12" t="s">
        <v>2306</v>
      </c>
      <c r="CF412" s="9">
        <v>6640000</v>
      </c>
      <c r="CG412" s="12" t="s">
        <v>2306</v>
      </c>
      <c r="CH412" s="12" t="s">
        <v>2306</v>
      </c>
      <c r="CI412" s="12" t="s">
        <v>2306</v>
      </c>
      <c r="CJ412" s="12" t="s">
        <v>2306</v>
      </c>
      <c r="CK412" s="12" t="s">
        <v>2306</v>
      </c>
      <c r="CL412" s="12" t="s">
        <v>2306</v>
      </c>
      <c r="CM412" s="12" t="s">
        <v>2306</v>
      </c>
      <c r="CN412" s="12" t="s">
        <v>2306</v>
      </c>
      <c r="CO412" s="12" t="s">
        <v>2306</v>
      </c>
      <c r="CP412" s="12" t="s">
        <v>2306</v>
      </c>
      <c r="CQ412" s="12" t="s">
        <v>2306</v>
      </c>
      <c r="CR412" s="12" t="s">
        <v>2306</v>
      </c>
      <c r="CS412" s="12" t="s">
        <v>2306</v>
      </c>
      <c r="CT412" s="12" t="s">
        <v>2306</v>
      </c>
      <c r="CU412" s="12" t="s">
        <v>2306</v>
      </c>
      <c r="CV412" s="12" t="s">
        <v>2306</v>
      </c>
      <c r="CW412" s="12" t="s">
        <v>2306</v>
      </c>
      <c r="CX412" s="12" t="s">
        <v>2306</v>
      </c>
      <c r="CY412" s="12" t="s">
        <v>2306</v>
      </c>
      <c r="CZ412" s="12" t="s">
        <v>2306</v>
      </c>
      <c r="DA412" s="12" t="s">
        <v>2306</v>
      </c>
      <c r="DB412" s="12" t="s">
        <v>2306</v>
      </c>
      <c r="DC412" s="12" t="s">
        <v>2306</v>
      </c>
      <c r="DD412" s="12" t="s">
        <v>2306</v>
      </c>
      <c r="DE412" s="12" t="s">
        <v>2306</v>
      </c>
      <c r="DF412" s="12" t="s">
        <v>2306</v>
      </c>
      <c r="DG412" s="12" t="s">
        <v>2306</v>
      </c>
      <c r="DH412" s="12" t="s">
        <v>2306</v>
      </c>
      <c r="DI412" s="12" t="s">
        <v>2306</v>
      </c>
      <c r="DJ412" s="17" t="s">
        <v>2306</v>
      </c>
    </row>
    <row r="413" s="1" customFormat="1" ht="15.4" customHeight="1" spans="1:114">
      <c r="A413" s="10" t="s">
        <v>3500</v>
      </c>
      <c r="B413" s="11"/>
      <c r="C413" s="11"/>
      <c r="D413" s="11" t="s">
        <v>3501</v>
      </c>
      <c r="E413" s="9">
        <v>2290000</v>
      </c>
      <c r="F413" s="9">
        <v>2290000</v>
      </c>
      <c r="G413" s="12" t="s">
        <v>2306</v>
      </c>
      <c r="H413" s="12" t="s">
        <v>2306</v>
      </c>
      <c r="I413" s="12" t="s">
        <v>2306</v>
      </c>
      <c r="J413" s="12" t="s">
        <v>2306</v>
      </c>
      <c r="K413" s="12" t="s">
        <v>2306</v>
      </c>
      <c r="L413" s="12" t="s">
        <v>2306</v>
      </c>
      <c r="M413" s="12" t="s">
        <v>2306</v>
      </c>
      <c r="N413" s="12" t="s">
        <v>2306</v>
      </c>
      <c r="O413" s="12" t="s">
        <v>2306</v>
      </c>
      <c r="P413" s="12" t="s">
        <v>2306</v>
      </c>
      <c r="Q413" s="9">
        <v>2290000</v>
      </c>
      <c r="R413" s="12" t="s">
        <v>2306</v>
      </c>
      <c r="S413" s="12" t="s">
        <v>2306</v>
      </c>
      <c r="T413" s="12" t="s">
        <v>2306</v>
      </c>
      <c r="U413" s="12" t="s">
        <v>2306</v>
      </c>
      <c r="V413" s="12" t="s">
        <v>2306</v>
      </c>
      <c r="W413" s="12" t="s">
        <v>2306</v>
      </c>
      <c r="X413" s="12" t="s">
        <v>2306</v>
      </c>
      <c r="Y413" s="12" t="s">
        <v>2306</v>
      </c>
      <c r="Z413" s="12" t="s">
        <v>2306</v>
      </c>
      <c r="AA413" s="12" t="s">
        <v>2306</v>
      </c>
      <c r="AB413" s="12" t="s">
        <v>2306</v>
      </c>
      <c r="AC413" s="12" t="s">
        <v>2306</v>
      </c>
      <c r="AD413" s="12" t="s">
        <v>2306</v>
      </c>
      <c r="AE413" s="12" t="s">
        <v>2306</v>
      </c>
      <c r="AF413" s="12" t="s">
        <v>2306</v>
      </c>
      <c r="AG413" s="12" t="s">
        <v>2306</v>
      </c>
      <c r="AH413" s="12" t="s">
        <v>2306</v>
      </c>
      <c r="AI413" s="12" t="s">
        <v>2306</v>
      </c>
      <c r="AJ413" s="12" t="s">
        <v>2306</v>
      </c>
      <c r="AK413" s="12" t="s">
        <v>2306</v>
      </c>
      <c r="AL413" s="12" t="s">
        <v>2306</v>
      </c>
      <c r="AM413" s="12" t="s">
        <v>2306</v>
      </c>
      <c r="AN413" s="12" t="s">
        <v>2306</v>
      </c>
      <c r="AO413" s="12" t="s">
        <v>2306</v>
      </c>
      <c r="AP413" s="12" t="s">
        <v>2306</v>
      </c>
      <c r="AQ413" s="12" t="s">
        <v>2306</v>
      </c>
      <c r="AR413" s="12" t="s">
        <v>2306</v>
      </c>
      <c r="AS413" s="12" t="s">
        <v>2306</v>
      </c>
      <c r="AT413" s="12" t="s">
        <v>2306</v>
      </c>
      <c r="AU413" s="12" t="s">
        <v>2306</v>
      </c>
      <c r="AV413" s="12" t="s">
        <v>2306</v>
      </c>
      <c r="AW413" s="12" t="s">
        <v>2306</v>
      </c>
      <c r="AX413" s="12" t="s">
        <v>2306</v>
      </c>
      <c r="AY413" s="12" t="s">
        <v>2306</v>
      </c>
      <c r="AZ413" s="12" t="s">
        <v>2306</v>
      </c>
      <c r="BA413" s="12" t="s">
        <v>2306</v>
      </c>
      <c r="BB413" s="12" t="s">
        <v>2306</v>
      </c>
      <c r="BC413" s="12" t="s">
        <v>2306</v>
      </c>
      <c r="BD413" s="12" t="s">
        <v>2306</v>
      </c>
      <c r="BE413" s="12" t="s">
        <v>2306</v>
      </c>
      <c r="BF413" s="12" t="s">
        <v>2306</v>
      </c>
      <c r="BG413" s="12" t="s">
        <v>2306</v>
      </c>
      <c r="BH413" s="12" t="s">
        <v>2306</v>
      </c>
      <c r="BI413" s="12" t="s">
        <v>2306</v>
      </c>
      <c r="BJ413" s="12" t="s">
        <v>2306</v>
      </c>
      <c r="BK413" s="12" t="s">
        <v>2306</v>
      </c>
      <c r="BL413" s="12" t="s">
        <v>2306</v>
      </c>
      <c r="BM413" s="12" t="s">
        <v>2306</v>
      </c>
      <c r="BN413" s="12" t="s">
        <v>2306</v>
      </c>
      <c r="BO413" s="12" t="s">
        <v>2306</v>
      </c>
      <c r="BP413" s="12" t="s">
        <v>2306</v>
      </c>
      <c r="BQ413" s="12" t="s">
        <v>2306</v>
      </c>
      <c r="BR413" s="12" t="s">
        <v>2306</v>
      </c>
      <c r="BS413" s="12" t="s">
        <v>2306</v>
      </c>
      <c r="BT413" s="12" t="s">
        <v>2306</v>
      </c>
      <c r="BU413" s="12" t="s">
        <v>2306</v>
      </c>
      <c r="BV413" s="12" t="s">
        <v>2306</v>
      </c>
      <c r="BW413" s="12" t="s">
        <v>2306</v>
      </c>
      <c r="BX413" s="12" t="s">
        <v>2306</v>
      </c>
      <c r="BY413" s="12" t="s">
        <v>2306</v>
      </c>
      <c r="BZ413" s="12" t="s">
        <v>2306</v>
      </c>
      <c r="CA413" s="12" t="s">
        <v>2306</v>
      </c>
      <c r="CB413" s="12" t="s">
        <v>2306</v>
      </c>
      <c r="CC413" s="12" t="s">
        <v>2306</v>
      </c>
      <c r="CD413" s="12" t="s">
        <v>2306</v>
      </c>
      <c r="CE413" s="12" t="s">
        <v>2306</v>
      </c>
      <c r="CF413" s="12" t="s">
        <v>2306</v>
      </c>
      <c r="CG413" s="12" t="s">
        <v>2306</v>
      </c>
      <c r="CH413" s="12" t="s">
        <v>2306</v>
      </c>
      <c r="CI413" s="12" t="s">
        <v>2306</v>
      </c>
      <c r="CJ413" s="12" t="s">
        <v>2306</v>
      </c>
      <c r="CK413" s="12" t="s">
        <v>2306</v>
      </c>
      <c r="CL413" s="12" t="s">
        <v>2306</v>
      </c>
      <c r="CM413" s="12" t="s">
        <v>2306</v>
      </c>
      <c r="CN413" s="12" t="s">
        <v>2306</v>
      </c>
      <c r="CO413" s="12" t="s">
        <v>2306</v>
      </c>
      <c r="CP413" s="12" t="s">
        <v>2306</v>
      </c>
      <c r="CQ413" s="12" t="s">
        <v>2306</v>
      </c>
      <c r="CR413" s="12" t="s">
        <v>2306</v>
      </c>
      <c r="CS413" s="12" t="s">
        <v>2306</v>
      </c>
      <c r="CT413" s="12" t="s">
        <v>2306</v>
      </c>
      <c r="CU413" s="12" t="s">
        <v>2306</v>
      </c>
      <c r="CV413" s="12" t="s">
        <v>2306</v>
      </c>
      <c r="CW413" s="12" t="s">
        <v>2306</v>
      </c>
      <c r="CX413" s="12" t="s">
        <v>2306</v>
      </c>
      <c r="CY413" s="12" t="s">
        <v>2306</v>
      </c>
      <c r="CZ413" s="12" t="s">
        <v>2306</v>
      </c>
      <c r="DA413" s="12" t="s">
        <v>2306</v>
      </c>
      <c r="DB413" s="12" t="s">
        <v>2306</v>
      </c>
      <c r="DC413" s="12" t="s">
        <v>2306</v>
      </c>
      <c r="DD413" s="12" t="s">
        <v>2306</v>
      </c>
      <c r="DE413" s="12" t="s">
        <v>2306</v>
      </c>
      <c r="DF413" s="12" t="s">
        <v>2306</v>
      </c>
      <c r="DG413" s="12" t="s">
        <v>2306</v>
      </c>
      <c r="DH413" s="12" t="s">
        <v>2306</v>
      </c>
      <c r="DI413" s="12" t="s">
        <v>2306</v>
      </c>
      <c r="DJ413" s="17" t="s">
        <v>2306</v>
      </c>
    </row>
    <row r="414" s="1" customFormat="1" ht="15.4" customHeight="1" spans="1:114">
      <c r="A414" s="10" t="s">
        <v>3502</v>
      </c>
      <c r="B414" s="11"/>
      <c r="C414" s="11"/>
      <c r="D414" s="11" t="s">
        <v>1698</v>
      </c>
      <c r="E414" s="9">
        <v>2290000</v>
      </c>
      <c r="F414" s="9">
        <v>2290000</v>
      </c>
      <c r="G414" s="12" t="s">
        <v>2306</v>
      </c>
      <c r="H414" s="12" t="s">
        <v>2306</v>
      </c>
      <c r="I414" s="12" t="s">
        <v>2306</v>
      </c>
      <c r="J414" s="12" t="s">
        <v>2306</v>
      </c>
      <c r="K414" s="12" t="s">
        <v>2306</v>
      </c>
      <c r="L414" s="12" t="s">
        <v>2306</v>
      </c>
      <c r="M414" s="12" t="s">
        <v>2306</v>
      </c>
      <c r="N414" s="12" t="s">
        <v>2306</v>
      </c>
      <c r="O414" s="12" t="s">
        <v>2306</v>
      </c>
      <c r="P414" s="12" t="s">
        <v>2306</v>
      </c>
      <c r="Q414" s="9">
        <v>2290000</v>
      </c>
      <c r="R414" s="12" t="s">
        <v>2306</v>
      </c>
      <c r="S414" s="12" t="s">
        <v>2306</v>
      </c>
      <c r="T414" s="12" t="s">
        <v>2306</v>
      </c>
      <c r="U414" s="12" t="s">
        <v>2306</v>
      </c>
      <c r="V414" s="12" t="s">
        <v>2306</v>
      </c>
      <c r="W414" s="12" t="s">
        <v>2306</v>
      </c>
      <c r="X414" s="12" t="s">
        <v>2306</v>
      </c>
      <c r="Y414" s="12" t="s">
        <v>2306</v>
      </c>
      <c r="Z414" s="12" t="s">
        <v>2306</v>
      </c>
      <c r="AA414" s="12" t="s">
        <v>2306</v>
      </c>
      <c r="AB414" s="12" t="s">
        <v>2306</v>
      </c>
      <c r="AC414" s="12" t="s">
        <v>2306</v>
      </c>
      <c r="AD414" s="12" t="s">
        <v>2306</v>
      </c>
      <c r="AE414" s="12" t="s">
        <v>2306</v>
      </c>
      <c r="AF414" s="12" t="s">
        <v>2306</v>
      </c>
      <c r="AG414" s="12" t="s">
        <v>2306</v>
      </c>
      <c r="AH414" s="12" t="s">
        <v>2306</v>
      </c>
      <c r="AI414" s="12" t="s">
        <v>2306</v>
      </c>
      <c r="AJ414" s="12" t="s">
        <v>2306</v>
      </c>
      <c r="AK414" s="12" t="s">
        <v>2306</v>
      </c>
      <c r="AL414" s="12" t="s">
        <v>2306</v>
      </c>
      <c r="AM414" s="12" t="s">
        <v>2306</v>
      </c>
      <c r="AN414" s="12" t="s">
        <v>2306</v>
      </c>
      <c r="AO414" s="12" t="s">
        <v>2306</v>
      </c>
      <c r="AP414" s="12" t="s">
        <v>2306</v>
      </c>
      <c r="AQ414" s="12" t="s">
        <v>2306</v>
      </c>
      <c r="AR414" s="12" t="s">
        <v>2306</v>
      </c>
      <c r="AS414" s="12" t="s">
        <v>2306</v>
      </c>
      <c r="AT414" s="12" t="s">
        <v>2306</v>
      </c>
      <c r="AU414" s="12" t="s">
        <v>2306</v>
      </c>
      <c r="AV414" s="12" t="s">
        <v>2306</v>
      </c>
      <c r="AW414" s="12" t="s">
        <v>2306</v>
      </c>
      <c r="AX414" s="12" t="s">
        <v>2306</v>
      </c>
      <c r="AY414" s="12" t="s">
        <v>2306</v>
      </c>
      <c r="AZ414" s="12" t="s">
        <v>2306</v>
      </c>
      <c r="BA414" s="12" t="s">
        <v>2306</v>
      </c>
      <c r="BB414" s="12" t="s">
        <v>2306</v>
      </c>
      <c r="BC414" s="12" t="s">
        <v>2306</v>
      </c>
      <c r="BD414" s="12" t="s">
        <v>2306</v>
      </c>
      <c r="BE414" s="12" t="s">
        <v>2306</v>
      </c>
      <c r="BF414" s="12" t="s">
        <v>2306</v>
      </c>
      <c r="BG414" s="12" t="s">
        <v>2306</v>
      </c>
      <c r="BH414" s="12" t="s">
        <v>2306</v>
      </c>
      <c r="BI414" s="12" t="s">
        <v>2306</v>
      </c>
      <c r="BJ414" s="12" t="s">
        <v>2306</v>
      </c>
      <c r="BK414" s="12" t="s">
        <v>2306</v>
      </c>
      <c r="BL414" s="12" t="s">
        <v>2306</v>
      </c>
      <c r="BM414" s="12" t="s">
        <v>2306</v>
      </c>
      <c r="BN414" s="12" t="s">
        <v>2306</v>
      </c>
      <c r="BO414" s="12" t="s">
        <v>2306</v>
      </c>
      <c r="BP414" s="12" t="s">
        <v>2306</v>
      </c>
      <c r="BQ414" s="12" t="s">
        <v>2306</v>
      </c>
      <c r="BR414" s="12" t="s">
        <v>2306</v>
      </c>
      <c r="BS414" s="12" t="s">
        <v>2306</v>
      </c>
      <c r="BT414" s="12" t="s">
        <v>2306</v>
      </c>
      <c r="BU414" s="12" t="s">
        <v>2306</v>
      </c>
      <c r="BV414" s="12" t="s">
        <v>2306</v>
      </c>
      <c r="BW414" s="12" t="s">
        <v>2306</v>
      </c>
      <c r="BX414" s="12" t="s">
        <v>2306</v>
      </c>
      <c r="BY414" s="12" t="s">
        <v>2306</v>
      </c>
      <c r="BZ414" s="12" t="s">
        <v>2306</v>
      </c>
      <c r="CA414" s="12" t="s">
        <v>2306</v>
      </c>
      <c r="CB414" s="12" t="s">
        <v>2306</v>
      </c>
      <c r="CC414" s="12" t="s">
        <v>2306</v>
      </c>
      <c r="CD414" s="12" t="s">
        <v>2306</v>
      </c>
      <c r="CE414" s="12" t="s">
        <v>2306</v>
      </c>
      <c r="CF414" s="12" t="s">
        <v>2306</v>
      </c>
      <c r="CG414" s="12" t="s">
        <v>2306</v>
      </c>
      <c r="CH414" s="12" t="s">
        <v>2306</v>
      </c>
      <c r="CI414" s="12" t="s">
        <v>2306</v>
      </c>
      <c r="CJ414" s="12" t="s">
        <v>2306</v>
      </c>
      <c r="CK414" s="12" t="s">
        <v>2306</v>
      </c>
      <c r="CL414" s="12" t="s">
        <v>2306</v>
      </c>
      <c r="CM414" s="12" t="s">
        <v>2306</v>
      </c>
      <c r="CN414" s="12" t="s">
        <v>2306</v>
      </c>
      <c r="CO414" s="12" t="s">
        <v>2306</v>
      </c>
      <c r="CP414" s="12" t="s">
        <v>2306</v>
      </c>
      <c r="CQ414" s="12" t="s">
        <v>2306</v>
      </c>
      <c r="CR414" s="12" t="s">
        <v>2306</v>
      </c>
      <c r="CS414" s="12" t="s">
        <v>2306</v>
      </c>
      <c r="CT414" s="12" t="s">
        <v>2306</v>
      </c>
      <c r="CU414" s="12" t="s">
        <v>2306</v>
      </c>
      <c r="CV414" s="12" t="s">
        <v>2306</v>
      </c>
      <c r="CW414" s="12" t="s">
        <v>2306</v>
      </c>
      <c r="CX414" s="12" t="s">
        <v>2306</v>
      </c>
      <c r="CY414" s="12" t="s">
        <v>2306</v>
      </c>
      <c r="CZ414" s="12" t="s">
        <v>2306</v>
      </c>
      <c r="DA414" s="12" t="s">
        <v>2306</v>
      </c>
      <c r="DB414" s="12" t="s">
        <v>2306</v>
      </c>
      <c r="DC414" s="12" t="s">
        <v>2306</v>
      </c>
      <c r="DD414" s="12" t="s">
        <v>2306</v>
      </c>
      <c r="DE414" s="12" t="s">
        <v>2306</v>
      </c>
      <c r="DF414" s="12" t="s">
        <v>2306</v>
      </c>
      <c r="DG414" s="12" t="s">
        <v>2306</v>
      </c>
      <c r="DH414" s="12" t="s">
        <v>2306</v>
      </c>
      <c r="DI414" s="12" t="s">
        <v>2306</v>
      </c>
      <c r="DJ414" s="17" t="s">
        <v>2306</v>
      </c>
    </row>
    <row r="415" s="1" customFormat="1" ht="15.4" customHeight="1" spans="1:114">
      <c r="A415" s="10" t="s">
        <v>3503</v>
      </c>
      <c r="B415" s="11"/>
      <c r="C415" s="11"/>
      <c r="D415" s="11" t="s">
        <v>1598</v>
      </c>
      <c r="E415" s="9">
        <v>19615784.89</v>
      </c>
      <c r="F415" s="9">
        <v>68841</v>
      </c>
      <c r="G415" s="12" t="s">
        <v>2306</v>
      </c>
      <c r="H415" s="9">
        <v>16435</v>
      </c>
      <c r="I415" s="9">
        <v>52406</v>
      </c>
      <c r="J415" s="12" t="s">
        <v>2306</v>
      </c>
      <c r="K415" s="12" t="s">
        <v>2306</v>
      </c>
      <c r="L415" s="12" t="s">
        <v>2306</v>
      </c>
      <c r="M415" s="12" t="s">
        <v>2306</v>
      </c>
      <c r="N415" s="12" t="s">
        <v>2306</v>
      </c>
      <c r="O415" s="12" t="s">
        <v>2306</v>
      </c>
      <c r="P415" s="12" t="s">
        <v>2306</v>
      </c>
      <c r="Q415" s="12" t="s">
        <v>2306</v>
      </c>
      <c r="R415" s="12" t="s">
        <v>2306</v>
      </c>
      <c r="S415" s="12" t="s">
        <v>2306</v>
      </c>
      <c r="T415" s="9">
        <v>924317.75</v>
      </c>
      <c r="U415" s="9">
        <v>146644.78</v>
      </c>
      <c r="V415" s="9">
        <v>131946</v>
      </c>
      <c r="W415" s="12" t="s">
        <v>2306</v>
      </c>
      <c r="X415" s="9">
        <v>125.44</v>
      </c>
      <c r="Y415" s="9">
        <v>3886.1</v>
      </c>
      <c r="Z415" s="9">
        <v>34758.31</v>
      </c>
      <c r="AA415" s="9">
        <v>6417</v>
      </c>
      <c r="AB415" s="12" t="s">
        <v>2306</v>
      </c>
      <c r="AC415" s="9">
        <v>60600</v>
      </c>
      <c r="AD415" s="9">
        <v>29674</v>
      </c>
      <c r="AE415" s="12" t="s">
        <v>2306</v>
      </c>
      <c r="AF415" s="9">
        <v>196598</v>
      </c>
      <c r="AG415" s="12" t="s">
        <v>2306</v>
      </c>
      <c r="AH415" s="12" t="s">
        <v>2306</v>
      </c>
      <c r="AI415" s="9">
        <v>1180</v>
      </c>
      <c r="AJ415" s="9">
        <v>21836</v>
      </c>
      <c r="AK415" s="12" t="s">
        <v>2306</v>
      </c>
      <c r="AL415" s="12" t="s">
        <v>2306</v>
      </c>
      <c r="AM415" s="12" t="s">
        <v>2306</v>
      </c>
      <c r="AN415" s="12" t="s">
        <v>2306</v>
      </c>
      <c r="AO415" s="9">
        <v>88675</v>
      </c>
      <c r="AP415" s="12" t="s">
        <v>2306</v>
      </c>
      <c r="AQ415" s="12" t="s">
        <v>2306</v>
      </c>
      <c r="AR415" s="12" t="s">
        <v>2306</v>
      </c>
      <c r="AS415" s="9">
        <v>31100</v>
      </c>
      <c r="AT415" s="12" t="s">
        <v>2306</v>
      </c>
      <c r="AU415" s="9">
        <v>170877.12</v>
      </c>
      <c r="AV415" s="9">
        <v>19461.2</v>
      </c>
      <c r="AW415" s="12" t="s">
        <v>2306</v>
      </c>
      <c r="AX415" s="9">
        <v>1141.2</v>
      </c>
      <c r="AY415" s="12" t="s">
        <v>2306</v>
      </c>
      <c r="AZ415" s="12" t="s">
        <v>2306</v>
      </c>
      <c r="BA415" s="9">
        <v>14320</v>
      </c>
      <c r="BB415" s="12" t="s">
        <v>2306</v>
      </c>
      <c r="BC415" s="12" t="s">
        <v>2306</v>
      </c>
      <c r="BD415" s="12" t="s">
        <v>2306</v>
      </c>
      <c r="BE415" s="12" t="s">
        <v>2306</v>
      </c>
      <c r="BF415" s="12" t="s">
        <v>2306</v>
      </c>
      <c r="BG415" s="12" t="s">
        <v>2306</v>
      </c>
      <c r="BH415" s="9">
        <v>4000</v>
      </c>
      <c r="BI415" s="12" t="s">
        <v>2306</v>
      </c>
      <c r="BJ415" s="12" t="s">
        <v>2306</v>
      </c>
      <c r="BK415" s="12" t="s">
        <v>2306</v>
      </c>
      <c r="BL415" s="12" t="s">
        <v>2306</v>
      </c>
      <c r="BM415" s="12" t="s">
        <v>2306</v>
      </c>
      <c r="BN415" s="12" t="s">
        <v>2306</v>
      </c>
      <c r="BO415" s="12" t="s">
        <v>2306</v>
      </c>
      <c r="BP415" s="12" t="s">
        <v>2306</v>
      </c>
      <c r="BQ415" s="12" t="s">
        <v>2306</v>
      </c>
      <c r="BR415" s="12" t="s">
        <v>2306</v>
      </c>
      <c r="BS415" s="12" t="s">
        <v>2306</v>
      </c>
      <c r="BT415" s="12" t="s">
        <v>2306</v>
      </c>
      <c r="BU415" s="12" t="s">
        <v>2306</v>
      </c>
      <c r="BV415" s="12" t="s">
        <v>2306</v>
      </c>
      <c r="BW415" s="12" t="s">
        <v>2306</v>
      </c>
      <c r="BX415" s="12" t="s">
        <v>2306</v>
      </c>
      <c r="BY415" s="12" t="s">
        <v>2306</v>
      </c>
      <c r="BZ415" s="12" t="s">
        <v>2306</v>
      </c>
      <c r="CA415" s="12" t="s">
        <v>2306</v>
      </c>
      <c r="CB415" s="12" t="s">
        <v>2306</v>
      </c>
      <c r="CC415" s="12" t="s">
        <v>2306</v>
      </c>
      <c r="CD415" s="12" t="s">
        <v>2306</v>
      </c>
      <c r="CE415" s="12" t="s">
        <v>2306</v>
      </c>
      <c r="CF415" s="12" t="s">
        <v>2306</v>
      </c>
      <c r="CG415" s="12" t="s">
        <v>2306</v>
      </c>
      <c r="CH415" s="12" t="s">
        <v>2306</v>
      </c>
      <c r="CI415" s="12" t="s">
        <v>2306</v>
      </c>
      <c r="CJ415" s="12" t="s">
        <v>2306</v>
      </c>
      <c r="CK415" s="12" t="s">
        <v>2306</v>
      </c>
      <c r="CL415" s="12" t="s">
        <v>2306</v>
      </c>
      <c r="CM415" s="12" t="s">
        <v>2306</v>
      </c>
      <c r="CN415" s="12" t="s">
        <v>2306</v>
      </c>
      <c r="CO415" s="12" t="s">
        <v>2306</v>
      </c>
      <c r="CP415" s="12" t="s">
        <v>2306</v>
      </c>
      <c r="CQ415" s="12" t="s">
        <v>2306</v>
      </c>
      <c r="CR415" s="12" t="s">
        <v>2306</v>
      </c>
      <c r="CS415" s="12" t="s">
        <v>2306</v>
      </c>
      <c r="CT415" s="12" t="s">
        <v>2306</v>
      </c>
      <c r="CU415" s="9">
        <v>18603164.94</v>
      </c>
      <c r="CV415" s="12" t="s">
        <v>2306</v>
      </c>
      <c r="CW415" s="12" t="s">
        <v>2306</v>
      </c>
      <c r="CX415" s="9">
        <v>17779131.5</v>
      </c>
      <c r="CY415" s="9">
        <v>65880</v>
      </c>
      <c r="CZ415" s="9">
        <v>758153.44</v>
      </c>
      <c r="DA415" s="12" t="s">
        <v>2306</v>
      </c>
      <c r="DB415" s="12" t="s">
        <v>2306</v>
      </c>
      <c r="DC415" s="12" t="s">
        <v>2306</v>
      </c>
      <c r="DD415" s="12" t="s">
        <v>2306</v>
      </c>
      <c r="DE415" s="12" t="s">
        <v>2306</v>
      </c>
      <c r="DF415" s="12" t="s">
        <v>2306</v>
      </c>
      <c r="DG415" s="12" t="s">
        <v>2306</v>
      </c>
      <c r="DH415" s="12" t="s">
        <v>2306</v>
      </c>
      <c r="DI415" s="12" t="s">
        <v>2306</v>
      </c>
      <c r="DJ415" s="17" t="s">
        <v>2306</v>
      </c>
    </row>
    <row r="416" s="1" customFormat="1" ht="15.4" customHeight="1" spans="1:114">
      <c r="A416" s="10" t="s">
        <v>3504</v>
      </c>
      <c r="B416" s="11"/>
      <c r="C416" s="11"/>
      <c r="D416" s="11" t="s">
        <v>3505</v>
      </c>
      <c r="E416" s="9">
        <v>19615784.89</v>
      </c>
      <c r="F416" s="9">
        <v>68841</v>
      </c>
      <c r="G416" s="12" t="s">
        <v>2306</v>
      </c>
      <c r="H416" s="9">
        <v>16435</v>
      </c>
      <c r="I416" s="9">
        <v>52406</v>
      </c>
      <c r="J416" s="12" t="s">
        <v>2306</v>
      </c>
      <c r="K416" s="12" t="s">
        <v>2306</v>
      </c>
      <c r="L416" s="12" t="s">
        <v>2306</v>
      </c>
      <c r="M416" s="12" t="s">
        <v>2306</v>
      </c>
      <c r="N416" s="12" t="s">
        <v>2306</v>
      </c>
      <c r="O416" s="12" t="s">
        <v>2306</v>
      </c>
      <c r="P416" s="12" t="s">
        <v>2306</v>
      </c>
      <c r="Q416" s="12" t="s">
        <v>2306</v>
      </c>
      <c r="R416" s="12" t="s">
        <v>2306</v>
      </c>
      <c r="S416" s="12" t="s">
        <v>2306</v>
      </c>
      <c r="T416" s="9">
        <v>924317.75</v>
      </c>
      <c r="U416" s="9">
        <v>146644.78</v>
      </c>
      <c r="V416" s="9">
        <v>131946</v>
      </c>
      <c r="W416" s="12" t="s">
        <v>2306</v>
      </c>
      <c r="X416" s="9">
        <v>125.44</v>
      </c>
      <c r="Y416" s="9">
        <v>3886.1</v>
      </c>
      <c r="Z416" s="9">
        <v>34758.31</v>
      </c>
      <c r="AA416" s="9">
        <v>6417</v>
      </c>
      <c r="AB416" s="12" t="s">
        <v>2306</v>
      </c>
      <c r="AC416" s="9">
        <v>60600</v>
      </c>
      <c r="AD416" s="9">
        <v>29674</v>
      </c>
      <c r="AE416" s="12" t="s">
        <v>2306</v>
      </c>
      <c r="AF416" s="9">
        <v>196598</v>
      </c>
      <c r="AG416" s="12" t="s">
        <v>2306</v>
      </c>
      <c r="AH416" s="12" t="s">
        <v>2306</v>
      </c>
      <c r="AI416" s="9">
        <v>1180</v>
      </c>
      <c r="AJ416" s="9">
        <v>21836</v>
      </c>
      <c r="AK416" s="12" t="s">
        <v>2306</v>
      </c>
      <c r="AL416" s="12" t="s">
        <v>2306</v>
      </c>
      <c r="AM416" s="12" t="s">
        <v>2306</v>
      </c>
      <c r="AN416" s="12" t="s">
        <v>2306</v>
      </c>
      <c r="AO416" s="9">
        <v>88675</v>
      </c>
      <c r="AP416" s="12" t="s">
        <v>2306</v>
      </c>
      <c r="AQ416" s="12" t="s">
        <v>2306</v>
      </c>
      <c r="AR416" s="12" t="s">
        <v>2306</v>
      </c>
      <c r="AS416" s="9">
        <v>31100</v>
      </c>
      <c r="AT416" s="12" t="s">
        <v>2306</v>
      </c>
      <c r="AU416" s="9">
        <v>170877.12</v>
      </c>
      <c r="AV416" s="9">
        <v>19461.2</v>
      </c>
      <c r="AW416" s="12" t="s">
        <v>2306</v>
      </c>
      <c r="AX416" s="9">
        <v>1141.2</v>
      </c>
      <c r="AY416" s="12" t="s">
        <v>2306</v>
      </c>
      <c r="AZ416" s="12" t="s">
        <v>2306</v>
      </c>
      <c r="BA416" s="9">
        <v>14320</v>
      </c>
      <c r="BB416" s="12" t="s">
        <v>2306</v>
      </c>
      <c r="BC416" s="12" t="s">
        <v>2306</v>
      </c>
      <c r="BD416" s="12" t="s">
        <v>2306</v>
      </c>
      <c r="BE416" s="12" t="s">
        <v>2306</v>
      </c>
      <c r="BF416" s="12" t="s">
        <v>2306</v>
      </c>
      <c r="BG416" s="12" t="s">
        <v>2306</v>
      </c>
      <c r="BH416" s="9">
        <v>4000</v>
      </c>
      <c r="BI416" s="12" t="s">
        <v>2306</v>
      </c>
      <c r="BJ416" s="12" t="s">
        <v>2306</v>
      </c>
      <c r="BK416" s="12" t="s">
        <v>2306</v>
      </c>
      <c r="BL416" s="12" t="s">
        <v>2306</v>
      </c>
      <c r="BM416" s="12" t="s">
        <v>2306</v>
      </c>
      <c r="BN416" s="12" t="s">
        <v>2306</v>
      </c>
      <c r="BO416" s="12" t="s">
        <v>2306</v>
      </c>
      <c r="BP416" s="12" t="s">
        <v>2306</v>
      </c>
      <c r="BQ416" s="12" t="s">
        <v>2306</v>
      </c>
      <c r="BR416" s="12" t="s">
        <v>2306</v>
      </c>
      <c r="BS416" s="12" t="s">
        <v>2306</v>
      </c>
      <c r="BT416" s="12" t="s">
        <v>2306</v>
      </c>
      <c r="BU416" s="12" t="s">
        <v>2306</v>
      </c>
      <c r="BV416" s="12" t="s">
        <v>2306</v>
      </c>
      <c r="BW416" s="12" t="s">
        <v>2306</v>
      </c>
      <c r="BX416" s="12" t="s">
        <v>2306</v>
      </c>
      <c r="BY416" s="12" t="s">
        <v>2306</v>
      </c>
      <c r="BZ416" s="12" t="s">
        <v>2306</v>
      </c>
      <c r="CA416" s="12" t="s">
        <v>2306</v>
      </c>
      <c r="CB416" s="12" t="s">
        <v>2306</v>
      </c>
      <c r="CC416" s="12" t="s">
        <v>2306</v>
      </c>
      <c r="CD416" s="12" t="s">
        <v>2306</v>
      </c>
      <c r="CE416" s="12" t="s">
        <v>2306</v>
      </c>
      <c r="CF416" s="12" t="s">
        <v>2306</v>
      </c>
      <c r="CG416" s="12" t="s">
        <v>2306</v>
      </c>
      <c r="CH416" s="12" t="s">
        <v>2306</v>
      </c>
      <c r="CI416" s="12" t="s">
        <v>2306</v>
      </c>
      <c r="CJ416" s="12" t="s">
        <v>2306</v>
      </c>
      <c r="CK416" s="12" t="s">
        <v>2306</v>
      </c>
      <c r="CL416" s="12" t="s">
        <v>2306</v>
      </c>
      <c r="CM416" s="12" t="s">
        <v>2306</v>
      </c>
      <c r="CN416" s="12" t="s">
        <v>2306</v>
      </c>
      <c r="CO416" s="12" t="s">
        <v>2306</v>
      </c>
      <c r="CP416" s="12" t="s">
        <v>2306</v>
      </c>
      <c r="CQ416" s="12" t="s">
        <v>2306</v>
      </c>
      <c r="CR416" s="12" t="s">
        <v>2306</v>
      </c>
      <c r="CS416" s="12" t="s">
        <v>2306</v>
      </c>
      <c r="CT416" s="12" t="s">
        <v>2306</v>
      </c>
      <c r="CU416" s="9">
        <v>18603164.94</v>
      </c>
      <c r="CV416" s="12" t="s">
        <v>2306</v>
      </c>
      <c r="CW416" s="12" t="s">
        <v>2306</v>
      </c>
      <c r="CX416" s="9">
        <v>17779131.5</v>
      </c>
      <c r="CY416" s="9">
        <v>65880</v>
      </c>
      <c r="CZ416" s="9">
        <v>758153.44</v>
      </c>
      <c r="DA416" s="12" t="s">
        <v>2306</v>
      </c>
      <c r="DB416" s="12" t="s">
        <v>2306</v>
      </c>
      <c r="DC416" s="12" t="s">
        <v>2306</v>
      </c>
      <c r="DD416" s="12" t="s">
        <v>2306</v>
      </c>
      <c r="DE416" s="12" t="s">
        <v>2306</v>
      </c>
      <c r="DF416" s="12" t="s">
        <v>2306</v>
      </c>
      <c r="DG416" s="12" t="s">
        <v>2306</v>
      </c>
      <c r="DH416" s="12" t="s">
        <v>2306</v>
      </c>
      <c r="DI416" s="12" t="s">
        <v>2306</v>
      </c>
      <c r="DJ416" s="17" t="s">
        <v>2306</v>
      </c>
    </row>
    <row r="417" s="1" customFormat="1" ht="15.4" customHeight="1" spans="1:114">
      <c r="A417" s="10" t="s">
        <v>3506</v>
      </c>
      <c r="B417" s="11"/>
      <c r="C417" s="11"/>
      <c r="D417" s="11" t="s">
        <v>2806</v>
      </c>
      <c r="E417" s="9">
        <v>6078320.49</v>
      </c>
      <c r="F417" s="9">
        <v>68841</v>
      </c>
      <c r="G417" s="12" t="s">
        <v>2306</v>
      </c>
      <c r="H417" s="9">
        <v>16435</v>
      </c>
      <c r="I417" s="9">
        <v>52406</v>
      </c>
      <c r="J417" s="12" t="s">
        <v>2306</v>
      </c>
      <c r="K417" s="12" t="s">
        <v>2306</v>
      </c>
      <c r="L417" s="12" t="s">
        <v>2306</v>
      </c>
      <c r="M417" s="12" t="s">
        <v>2306</v>
      </c>
      <c r="N417" s="12" t="s">
        <v>2306</v>
      </c>
      <c r="O417" s="12" t="s">
        <v>2306</v>
      </c>
      <c r="P417" s="12" t="s">
        <v>2306</v>
      </c>
      <c r="Q417" s="12" t="s">
        <v>2306</v>
      </c>
      <c r="R417" s="12" t="s">
        <v>2306</v>
      </c>
      <c r="S417" s="12" t="s">
        <v>2306</v>
      </c>
      <c r="T417" s="9">
        <v>809894.85</v>
      </c>
      <c r="U417" s="9">
        <v>146644.78</v>
      </c>
      <c r="V417" s="9">
        <v>131946</v>
      </c>
      <c r="W417" s="12" t="s">
        <v>2306</v>
      </c>
      <c r="X417" s="9">
        <v>125.44</v>
      </c>
      <c r="Y417" s="9">
        <v>2059.2</v>
      </c>
      <c r="Z417" s="9">
        <v>34758.31</v>
      </c>
      <c r="AA417" s="9">
        <v>4361</v>
      </c>
      <c r="AB417" s="12" t="s">
        <v>2306</v>
      </c>
      <c r="AC417" s="9">
        <v>60600</v>
      </c>
      <c r="AD417" s="9">
        <v>28954</v>
      </c>
      <c r="AE417" s="12" t="s">
        <v>2306</v>
      </c>
      <c r="AF417" s="9">
        <v>183918</v>
      </c>
      <c r="AG417" s="12" t="s">
        <v>2306</v>
      </c>
      <c r="AH417" s="12" t="s">
        <v>2306</v>
      </c>
      <c r="AI417" s="9">
        <v>1180</v>
      </c>
      <c r="AJ417" s="9">
        <v>21836</v>
      </c>
      <c r="AK417" s="12" t="s">
        <v>2306</v>
      </c>
      <c r="AL417" s="12" t="s">
        <v>2306</v>
      </c>
      <c r="AM417" s="12" t="s">
        <v>2306</v>
      </c>
      <c r="AN417" s="12" t="s">
        <v>2306</v>
      </c>
      <c r="AO417" s="9">
        <v>31175</v>
      </c>
      <c r="AP417" s="12" t="s">
        <v>2306</v>
      </c>
      <c r="AQ417" s="12" t="s">
        <v>2306</v>
      </c>
      <c r="AR417" s="12" t="s">
        <v>2306</v>
      </c>
      <c r="AS417" s="12" t="s">
        <v>2306</v>
      </c>
      <c r="AT417" s="12" t="s">
        <v>2306</v>
      </c>
      <c r="AU417" s="9">
        <v>162337.12</v>
      </c>
      <c r="AV417" s="9">
        <v>5141.2</v>
      </c>
      <c r="AW417" s="12" t="s">
        <v>2306</v>
      </c>
      <c r="AX417" s="9">
        <v>1141.2</v>
      </c>
      <c r="AY417" s="12" t="s">
        <v>2306</v>
      </c>
      <c r="AZ417" s="12" t="s">
        <v>2306</v>
      </c>
      <c r="BA417" s="12" t="s">
        <v>2306</v>
      </c>
      <c r="BB417" s="12" t="s">
        <v>2306</v>
      </c>
      <c r="BC417" s="12" t="s">
        <v>2306</v>
      </c>
      <c r="BD417" s="12" t="s">
        <v>2306</v>
      </c>
      <c r="BE417" s="12" t="s">
        <v>2306</v>
      </c>
      <c r="BF417" s="12" t="s">
        <v>2306</v>
      </c>
      <c r="BG417" s="12" t="s">
        <v>2306</v>
      </c>
      <c r="BH417" s="9">
        <v>4000</v>
      </c>
      <c r="BI417" s="12" t="s">
        <v>2306</v>
      </c>
      <c r="BJ417" s="12" t="s">
        <v>2306</v>
      </c>
      <c r="BK417" s="12" t="s">
        <v>2306</v>
      </c>
      <c r="BL417" s="12" t="s">
        <v>2306</v>
      </c>
      <c r="BM417" s="12" t="s">
        <v>2306</v>
      </c>
      <c r="BN417" s="12" t="s">
        <v>2306</v>
      </c>
      <c r="BO417" s="12" t="s">
        <v>2306</v>
      </c>
      <c r="BP417" s="12" t="s">
        <v>2306</v>
      </c>
      <c r="BQ417" s="12" t="s">
        <v>2306</v>
      </c>
      <c r="BR417" s="12" t="s">
        <v>2306</v>
      </c>
      <c r="BS417" s="12" t="s">
        <v>2306</v>
      </c>
      <c r="BT417" s="12" t="s">
        <v>2306</v>
      </c>
      <c r="BU417" s="12" t="s">
        <v>2306</v>
      </c>
      <c r="BV417" s="12" t="s">
        <v>2306</v>
      </c>
      <c r="BW417" s="12" t="s">
        <v>2306</v>
      </c>
      <c r="BX417" s="12" t="s">
        <v>2306</v>
      </c>
      <c r="BY417" s="12" t="s">
        <v>2306</v>
      </c>
      <c r="BZ417" s="12" t="s">
        <v>2306</v>
      </c>
      <c r="CA417" s="12" t="s">
        <v>2306</v>
      </c>
      <c r="CB417" s="12" t="s">
        <v>2306</v>
      </c>
      <c r="CC417" s="12" t="s">
        <v>2306</v>
      </c>
      <c r="CD417" s="12" t="s">
        <v>2306</v>
      </c>
      <c r="CE417" s="12" t="s">
        <v>2306</v>
      </c>
      <c r="CF417" s="12" t="s">
        <v>2306</v>
      </c>
      <c r="CG417" s="12" t="s">
        <v>2306</v>
      </c>
      <c r="CH417" s="12" t="s">
        <v>2306</v>
      </c>
      <c r="CI417" s="12" t="s">
        <v>2306</v>
      </c>
      <c r="CJ417" s="12" t="s">
        <v>2306</v>
      </c>
      <c r="CK417" s="12" t="s">
        <v>2306</v>
      </c>
      <c r="CL417" s="12" t="s">
        <v>2306</v>
      </c>
      <c r="CM417" s="12" t="s">
        <v>2306</v>
      </c>
      <c r="CN417" s="12" t="s">
        <v>2306</v>
      </c>
      <c r="CO417" s="12" t="s">
        <v>2306</v>
      </c>
      <c r="CP417" s="12" t="s">
        <v>2306</v>
      </c>
      <c r="CQ417" s="12" t="s">
        <v>2306</v>
      </c>
      <c r="CR417" s="12" t="s">
        <v>2306</v>
      </c>
      <c r="CS417" s="12" t="s">
        <v>2306</v>
      </c>
      <c r="CT417" s="12" t="s">
        <v>2306</v>
      </c>
      <c r="CU417" s="9">
        <v>5194443.44</v>
      </c>
      <c r="CV417" s="12" t="s">
        <v>2306</v>
      </c>
      <c r="CW417" s="12" t="s">
        <v>2306</v>
      </c>
      <c r="CX417" s="9">
        <v>4436290</v>
      </c>
      <c r="CY417" s="12" t="s">
        <v>2306</v>
      </c>
      <c r="CZ417" s="9">
        <v>758153.44</v>
      </c>
      <c r="DA417" s="12" t="s">
        <v>2306</v>
      </c>
      <c r="DB417" s="12" t="s">
        <v>2306</v>
      </c>
      <c r="DC417" s="12" t="s">
        <v>2306</v>
      </c>
      <c r="DD417" s="12" t="s">
        <v>2306</v>
      </c>
      <c r="DE417" s="12" t="s">
        <v>2306</v>
      </c>
      <c r="DF417" s="12" t="s">
        <v>2306</v>
      </c>
      <c r="DG417" s="12" t="s">
        <v>2306</v>
      </c>
      <c r="DH417" s="12" t="s">
        <v>2306</v>
      </c>
      <c r="DI417" s="12" t="s">
        <v>2306</v>
      </c>
      <c r="DJ417" s="17" t="s">
        <v>2306</v>
      </c>
    </row>
    <row r="418" s="1" customFormat="1" ht="15.4" customHeight="1" spans="1:114">
      <c r="A418" s="10" t="s">
        <v>3507</v>
      </c>
      <c r="B418" s="11"/>
      <c r="C418" s="11"/>
      <c r="D418" s="11" t="s">
        <v>2808</v>
      </c>
      <c r="E418" s="9">
        <v>3528634.4</v>
      </c>
      <c r="F418" s="12" t="s">
        <v>2306</v>
      </c>
      <c r="G418" s="12" t="s">
        <v>2306</v>
      </c>
      <c r="H418" s="12" t="s">
        <v>2306</v>
      </c>
      <c r="I418" s="12" t="s">
        <v>2306</v>
      </c>
      <c r="J418" s="12" t="s">
        <v>2306</v>
      </c>
      <c r="K418" s="12" t="s">
        <v>2306</v>
      </c>
      <c r="L418" s="12" t="s">
        <v>2306</v>
      </c>
      <c r="M418" s="12" t="s">
        <v>2306</v>
      </c>
      <c r="N418" s="12" t="s">
        <v>2306</v>
      </c>
      <c r="O418" s="12" t="s">
        <v>2306</v>
      </c>
      <c r="P418" s="12" t="s">
        <v>2306</v>
      </c>
      <c r="Q418" s="12" t="s">
        <v>2306</v>
      </c>
      <c r="R418" s="12" t="s">
        <v>2306</v>
      </c>
      <c r="S418" s="12" t="s">
        <v>2306</v>
      </c>
      <c r="T418" s="9">
        <v>114422.9</v>
      </c>
      <c r="U418" s="12" t="s">
        <v>2306</v>
      </c>
      <c r="V418" s="12" t="s">
        <v>2306</v>
      </c>
      <c r="W418" s="12" t="s">
        <v>2306</v>
      </c>
      <c r="X418" s="12" t="s">
        <v>2306</v>
      </c>
      <c r="Y418" s="9">
        <v>1826.9</v>
      </c>
      <c r="Z418" s="12" t="s">
        <v>2306</v>
      </c>
      <c r="AA418" s="9">
        <v>2056</v>
      </c>
      <c r="AB418" s="12" t="s">
        <v>2306</v>
      </c>
      <c r="AC418" s="12" t="s">
        <v>2306</v>
      </c>
      <c r="AD418" s="9">
        <v>720</v>
      </c>
      <c r="AE418" s="12" t="s">
        <v>2306</v>
      </c>
      <c r="AF418" s="9">
        <v>12680</v>
      </c>
      <c r="AG418" s="12" t="s">
        <v>2306</v>
      </c>
      <c r="AH418" s="12" t="s">
        <v>2306</v>
      </c>
      <c r="AI418" s="12" t="s">
        <v>2306</v>
      </c>
      <c r="AJ418" s="12" t="s">
        <v>2306</v>
      </c>
      <c r="AK418" s="12" t="s">
        <v>2306</v>
      </c>
      <c r="AL418" s="12" t="s">
        <v>2306</v>
      </c>
      <c r="AM418" s="12" t="s">
        <v>2306</v>
      </c>
      <c r="AN418" s="12" t="s">
        <v>2306</v>
      </c>
      <c r="AO418" s="9">
        <v>57500</v>
      </c>
      <c r="AP418" s="12" t="s">
        <v>2306</v>
      </c>
      <c r="AQ418" s="12" t="s">
        <v>2306</v>
      </c>
      <c r="AR418" s="12" t="s">
        <v>2306</v>
      </c>
      <c r="AS418" s="9">
        <v>31100</v>
      </c>
      <c r="AT418" s="12" t="s">
        <v>2306</v>
      </c>
      <c r="AU418" s="9">
        <v>8540</v>
      </c>
      <c r="AV418" s="9">
        <v>14320</v>
      </c>
      <c r="AW418" s="12" t="s">
        <v>2306</v>
      </c>
      <c r="AX418" s="12" t="s">
        <v>2306</v>
      </c>
      <c r="AY418" s="12" t="s">
        <v>2306</v>
      </c>
      <c r="AZ418" s="12" t="s">
        <v>2306</v>
      </c>
      <c r="BA418" s="9">
        <v>14320</v>
      </c>
      <c r="BB418" s="12" t="s">
        <v>2306</v>
      </c>
      <c r="BC418" s="12" t="s">
        <v>2306</v>
      </c>
      <c r="BD418" s="12" t="s">
        <v>2306</v>
      </c>
      <c r="BE418" s="12" t="s">
        <v>2306</v>
      </c>
      <c r="BF418" s="12" t="s">
        <v>2306</v>
      </c>
      <c r="BG418" s="12" t="s">
        <v>2306</v>
      </c>
      <c r="BH418" s="12" t="s">
        <v>2306</v>
      </c>
      <c r="BI418" s="12" t="s">
        <v>2306</v>
      </c>
      <c r="BJ418" s="12" t="s">
        <v>2306</v>
      </c>
      <c r="BK418" s="12" t="s">
        <v>2306</v>
      </c>
      <c r="BL418" s="12" t="s">
        <v>2306</v>
      </c>
      <c r="BM418" s="12" t="s">
        <v>2306</v>
      </c>
      <c r="BN418" s="12" t="s">
        <v>2306</v>
      </c>
      <c r="BO418" s="12" t="s">
        <v>2306</v>
      </c>
      <c r="BP418" s="12" t="s">
        <v>2306</v>
      </c>
      <c r="BQ418" s="12" t="s">
        <v>2306</v>
      </c>
      <c r="BR418" s="12" t="s">
        <v>2306</v>
      </c>
      <c r="BS418" s="12" t="s">
        <v>2306</v>
      </c>
      <c r="BT418" s="12" t="s">
        <v>2306</v>
      </c>
      <c r="BU418" s="12" t="s">
        <v>2306</v>
      </c>
      <c r="BV418" s="12" t="s">
        <v>2306</v>
      </c>
      <c r="BW418" s="12" t="s">
        <v>2306</v>
      </c>
      <c r="BX418" s="12" t="s">
        <v>2306</v>
      </c>
      <c r="BY418" s="12" t="s">
        <v>2306</v>
      </c>
      <c r="BZ418" s="12" t="s">
        <v>2306</v>
      </c>
      <c r="CA418" s="12" t="s">
        <v>2306</v>
      </c>
      <c r="CB418" s="12" t="s">
        <v>2306</v>
      </c>
      <c r="CC418" s="12" t="s">
        <v>2306</v>
      </c>
      <c r="CD418" s="12" t="s">
        <v>2306</v>
      </c>
      <c r="CE418" s="12" t="s">
        <v>2306</v>
      </c>
      <c r="CF418" s="12" t="s">
        <v>2306</v>
      </c>
      <c r="CG418" s="12" t="s">
        <v>2306</v>
      </c>
      <c r="CH418" s="12" t="s">
        <v>2306</v>
      </c>
      <c r="CI418" s="12" t="s">
        <v>2306</v>
      </c>
      <c r="CJ418" s="12" t="s">
        <v>2306</v>
      </c>
      <c r="CK418" s="12" t="s">
        <v>2306</v>
      </c>
      <c r="CL418" s="12" t="s">
        <v>2306</v>
      </c>
      <c r="CM418" s="12" t="s">
        <v>2306</v>
      </c>
      <c r="CN418" s="12" t="s">
        <v>2306</v>
      </c>
      <c r="CO418" s="12" t="s">
        <v>2306</v>
      </c>
      <c r="CP418" s="12" t="s">
        <v>2306</v>
      </c>
      <c r="CQ418" s="12" t="s">
        <v>2306</v>
      </c>
      <c r="CR418" s="12" t="s">
        <v>2306</v>
      </c>
      <c r="CS418" s="12" t="s">
        <v>2306</v>
      </c>
      <c r="CT418" s="12" t="s">
        <v>2306</v>
      </c>
      <c r="CU418" s="9">
        <v>3399891.5</v>
      </c>
      <c r="CV418" s="12" t="s">
        <v>2306</v>
      </c>
      <c r="CW418" s="12" t="s">
        <v>2306</v>
      </c>
      <c r="CX418" s="9">
        <v>3334011.5</v>
      </c>
      <c r="CY418" s="9">
        <v>65880</v>
      </c>
      <c r="CZ418" s="12" t="s">
        <v>2306</v>
      </c>
      <c r="DA418" s="12" t="s">
        <v>2306</v>
      </c>
      <c r="DB418" s="12" t="s">
        <v>2306</v>
      </c>
      <c r="DC418" s="12" t="s">
        <v>2306</v>
      </c>
      <c r="DD418" s="12" t="s">
        <v>2306</v>
      </c>
      <c r="DE418" s="12" t="s">
        <v>2306</v>
      </c>
      <c r="DF418" s="12" t="s">
        <v>2306</v>
      </c>
      <c r="DG418" s="12" t="s">
        <v>2306</v>
      </c>
      <c r="DH418" s="12" t="s">
        <v>2306</v>
      </c>
      <c r="DI418" s="12" t="s">
        <v>2306</v>
      </c>
      <c r="DJ418" s="17" t="s">
        <v>2306</v>
      </c>
    </row>
    <row r="419" s="1" customFormat="1" ht="15.4" customHeight="1" spans="1:114">
      <c r="A419" s="10" t="s">
        <v>3508</v>
      </c>
      <c r="B419" s="11"/>
      <c r="C419" s="11"/>
      <c r="D419" s="11" t="s">
        <v>3509</v>
      </c>
      <c r="E419" s="9">
        <v>10008830</v>
      </c>
      <c r="F419" s="12" t="s">
        <v>2306</v>
      </c>
      <c r="G419" s="12" t="s">
        <v>2306</v>
      </c>
      <c r="H419" s="12" t="s">
        <v>2306</v>
      </c>
      <c r="I419" s="12" t="s">
        <v>2306</v>
      </c>
      <c r="J419" s="12" t="s">
        <v>2306</v>
      </c>
      <c r="K419" s="12" t="s">
        <v>2306</v>
      </c>
      <c r="L419" s="12" t="s">
        <v>2306</v>
      </c>
      <c r="M419" s="12" t="s">
        <v>2306</v>
      </c>
      <c r="N419" s="12" t="s">
        <v>2306</v>
      </c>
      <c r="O419" s="12" t="s">
        <v>2306</v>
      </c>
      <c r="P419" s="12" t="s">
        <v>2306</v>
      </c>
      <c r="Q419" s="12" t="s">
        <v>2306</v>
      </c>
      <c r="R419" s="12" t="s">
        <v>2306</v>
      </c>
      <c r="S419" s="12" t="s">
        <v>2306</v>
      </c>
      <c r="T419" s="12" t="s">
        <v>2306</v>
      </c>
      <c r="U419" s="12" t="s">
        <v>2306</v>
      </c>
      <c r="V419" s="12" t="s">
        <v>2306</v>
      </c>
      <c r="W419" s="12" t="s">
        <v>2306</v>
      </c>
      <c r="X419" s="12" t="s">
        <v>2306</v>
      </c>
      <c r="Y419" s="12" t="s">
        <v>2306</v>
      </c>
      <c r="Z419" s="12" t="s">
        <v>2306</v>
      </c>
      <c r="AA419" s="12" t="s">
        <v>2306</v>
      </c>
      <c r="AB419" s="12" t="s">
        <v>2306</v>
      </c>
      <c r="AC419" s="12" t="s">
        <v>2306</v>
      </c>
      <c r="AD419" s="12" t="s">
        <v>2306</v>
      </c>
      <c r="AE419" s="12" t="s">
        <v>2306</v>
      </c>
      <c r="AF419" s="12" t="s">
        <v>2306</v>
      </c>
      <c r="AG419" s="12" t="s">
        <v>2306</v>
      </c>
      <c r="AH419" s="12" t="s">
        <v>2306</v>
      </c>
      <c r="AI419" s="12" t="s">
        <v>2306</v>
      </c>
      <c r="AJ419" s="12" t="s">
        <v>2306</v>
      </c>
      <c r="AK419" s="12" t="s">
        <v>2306</v>
      </c>
      <c r="AL419" s="12" t="s">
        <v>2306</v>
      </c>
      <c r="AM419" s="12" t="s">
        <v>2306</v>
      </c>
      <c r="AN419" s="12" t="s">
        <v>2306</v>
      </c>
      <c r="AO419" s="12" t="s">
        <v>2306</v>
      </c>
      <c r="AP419" s="12" t="s">
        <v>2306</v>
      </c>
      <c r="AQ419" s="12" t="s">
        <v>2306</v>
      </c>
      <c r="AR419" s="12" t="s">
        <v>2306</v>
      </c>
      <c r="AS419" s="12" t="s">
        <v>2306</v>
      </c>
      <c r="AT419" s="12" t="s">
        <v>2306</v>
      </c>
      <c r="AU419" s="12" t="s">
        <v>2306</v>
      </c>
      <c r="AV419" s="12" t="s">
        <v>2306</v>
      </c>
      <c r="AW419" s="12" t="s">
        <v>2306</v>
      </c>
      <c r="AX419" s="12" t="s">
        <v>2306</v>
      </c>
      <c r="AY419" s="12" t="s">
        <v>2306</v>
      </c>
      <c r="AZ419" s="12" t="s">
        <v>2306</v>
      </c>
      <c r="BA419" s="12" t="s">
        <v>2306</v>
      </c>
      <c r="BB419" s="12" t="s">
        <v>2306</v>
      </c>
      <c r="BC419" s="12" t="s">
        <v>2306</v>
      </c>
      <c r="BD419" s="12" t="s">
        <v>2306</v>
      </c>
      <c r="BE419" s="12" t="s">
        <v>2306</v>
      </c>
      <c r="BF419" s="12" t="s">
        <v>2306</v>
      </c>
      <c r="BG419" s="12" t="s">
        <v>2306</v>
      </c>
      <c r="BH419" s="12" t="s">
        <v>2306</v>
      </c>
      <c r="BI419" s="12" t="s">
        <v>2306</v>
      </c>
      <c r="BJ419" s="12" t="s">
        <v>2306</v>
      </c>
      <c r="BK419" s="12" t="s">
        <v>2306</v>
      </c>
      <c r="BL419" s="12" t="s">
        <v>2306</v>
      </c>
      <c r="BM419" s="12" t="s">
        <v>2306</v>
      </c>
      <c r="BN419" s="12" t="s">
        <v>2306</v>
      </c>
      <c r="BO419" s="12" t="s">
        <v>2306</v>
      </c>
      <c r="BP419" s="12" t="s">
        <v>2306</v>
      </c>
      <c r="BQ419" s="12" t="s">
        <v>2306</v>
      </c>
      <c r="BR419" s="12" t="s">
        <v>2306</v>
      </c>
      <c r="BS419" s="12" t="s">
        <v>2306</v>
      </c>
      <c r="BT419" s="12" t="s">
        <v>2306</v>
      </c>
      <c r="BU419" s="12" t="s">
        <v>2306</v>
      </c>
      <c r="BV419" s="12" t="s">
        <v>2306</v>
      </c>
      <c r="BW419" s="12" t="s">
        <v>2306</v>
      </c>
      <c r="BX419" s="12" t="s">
        <v>2306</v>
      </c>
      <c r="BY419" s="12" t="s">
        <v>2306</v>
      </c>
      <c r="BZ419" s="12" t="s">
        <v>2306</v>
      </c>
      <c r="CA419" s="12" t="s">
        <v>2306</v>
      </c>
      <c r="CB419" s="12" t="s">
        <v>2306</v>
      </c>
      <c r="CC419" s="12" t="s">
        <v>2306</v>
      </c>
      <c r="CD419" s="12" t="s">
        <v>2306</v>
      </c>
      <c r="CE419" s="12" t="s">
        <v>2306</v>
      </c>
      <c r="CF419" s="12" t="s">
        <v>2306</v>
      </c>
      <c r="CG419" s="12" t="s">
        <v>2306</v>
      </c>
      <c r="CH419" s="12" t="s">
        <v>2306</v>
      </c>
      <c r="CI419" s="12" t="s">
        <v>2306</v>
      </c>
      <c r="CJ419" s="12" t="s">
        <v>2306</v>
      </c>
      <c r="CK419" s="12" t="s">
        <v>2306</v>
      </c>
      <c r="CL419" s="12" t="s">
        <v>2306</v>
      </c>
      <c r="CM419" s="12" t="s">
        <v>2306</v>
      </c>
      <c r="CN419" s="12" t="s">
        <v>2306</v>
      </c>
      <c r="CO419" s="12" t="s">
        <v>2306</v>
      </c>
      <c r="CP419" s="12" t="s">
        <v>2306</v>
      </c>
      <c r="CQ419" s="12" t="s">
        <v>2306</v>
      </c>
      <c r="CR419" s="12" t="s">
        <v>2306</v>
      </c>
      <c r="CS419" s="12" t="s">
        <v>2306</v>
      </c>
      <c r="CT419" s="12" t="s">
        <v>2306</v>
      </c>
      <c r="CU419" s="9">
        <v>10008830</v>
      </c>
      <c r="CV419" s="12" t="s">
        <v>2306</v>
      </c>
      <c r="CW419" s="12" t="s">
        <v>2306</v>
      </c>
      <c r="CX419" s="9">
        <v>10008830</v>
      </c>
      <c r="CY419" s="12" t="s">
        <v>2306</v>
      </c>
      <c r="CZ419" s="12" t="s">
        <v>2306</v>
      </c>
      <c r="DA419" s="12" t="s">
        <v>2306</v>
      </c>
      <c r="DB419" s="12" t="s">
        <v>2306</v>
      </c>
      <c r="DC419" s="12" t="s">
        <v>2306</v>
      </c>
      <c r="DD419" s="12" t="s">
        <v>2306</v>
      </c>
      <c r="DE419" s="12" t="s">
        <v>2306</v>
      </c>
      <c r="DF419" s="12" t="s">
        <v>2306</v>
      </c>
      <c r="DG419" s="12" t="s">
        <v>2306</v>
      </c>
      <c r="DH419" s="12" t="s">
        <v>2306</v>
      </c>
      <c r="DI419" s="12" t="s">
        <v>2306</v>
      </c>
      <c r="DJ419" s="17" t="s">
        <v>2306</v>
      </c>
    </row>
    <row r="420" s="1" customFormat="1" ht="15.4" customHeight="1" spans="1:114">
      <c r="A420" s="10" t="s">
        <v>3510</v>
      </c>
      <c r="B420" s="11"/>
      <c r="C420" s="11"/>
      <c r="D420" s="11" t="s">
        <v>1638</v>
      </c>
      <c r="E420" s="9">
        <v>56998639.13</v>
      </c>
      <c r="F420" s="9">
        <v>4979176.65</v>
      </c>
      <c r="G420" s="9">
        <v>2881107.65</v>
      </c>
      <c r="H420" s="9">
        <v>70240</v>
      </c>
      <c r="I420" s="9">
        <v>331080.37</v>
      </c>
      <c r="J420" s="9">
        <v>346611.14</v>
      </c>
      <c r="K420" s="9">
        <v>88608</v>
      </c>
      <c r="L420" s="9">
        <v>448860.76</v>
      </c>
      <c r="M420" s="9">
        <v>106557.6</v>
      </c>
      <c r="N420" s="9">
        <v>235922.52</v>
      </c>
      <c r="O420" s="12" t="s">
        <v>2306</v>
      </c>
      <c r="P420" s="9">
        <v>22639.65</v>
      </c>
      <c r="Q420" s="9">
        <v>325748.96</v>
      </c>
      <c r="R420" s="12" t="s">
        <v>2306</v>
      </c>
      <c r="S420" s="9">
        <v>121800</v>
      </c>
      <c r="T420" s="9">
        <v>2768390.51</v>
      </c>
      <c r="U420" s="9">
        <v>441355.9</v>
      </c>
      <c r="V420" s="9">
        <v>340530</v>
      </c>
      <c r="W420" s="9">
        <v>1500</v>
      </c>
      <c r="X420" s="12" t="s">
        <v>2306</v>
      </c>
      <c r="Y420" s="12" t="s">
        <v>2306</v>
      </c>
      <c r="Z420" s="9">
        <v>3934.89</v>
      </c>
      <c r="AA420" s="9">
        <v>10023</v>
      </c>
      <c r="AB420" s="9">
        <v>1184</v>
      </c>
      <c r="AC420" s="12" t="s">
        <v>2306</v>
      </c>
      <c r="AD420" s="9">
        <v>158316.5</v>
      </c>
      <c r="AE420" s="12" t="s">
        <v>2306</v>
      </c>
      <c r="AF420" s="9">
        <v>135957</v>
      </c>
      <c r="AG420" s="12" t="s">
        <v>2306</v>
      </c>
      <c r="AH420" s="12" t="s">
        <v>2306</v>
      </c>
      <c r="AI420" s="12" t="s">
        <v>2306</v>
      </c>
      <c r="AJ420" s="9">
        <v>76280</v>
      </c>
      <c r="AK420" s="9">
        <v>754100</v>
      </c>
      <c r="AL420" s="12" t="s">
        <v>2306</v>
      </c>
      <c r="AM420" s="12" t="s">
        <v>2306</v>
      </c>
      <c r="AN420" s="9">
        <v>294398.61</v>
      </c>
      <c r="AO420" s="9">
        <v>121910</v>
      </c>
      <c r="AP420" s="9">
        <v>102455</v>
      </c>
      <c r="AQ420" s="9">
        <v>27217</v>
      </c>
      <c r="AR420" s="9">
        <v>135243.25</v>
      </c>
      <c r="AS420" s="9">
        <v>47195.04</v>
      </c>
      <c r="AT420" s="12" t="s">
        <v>2306</v>
      </c>
      <c r="AU420" s="9">
        <v>116790.32</v>
      </c>
      <c r="AV420" s="9">
        <v>48720193.2</v>
      </c>
      <c r="AW420" s="12" t="s">
        <v>2306</v>
      </c>
      <c r="AX420" s="9">
        <v>18960</v>
      </c>
      <c r="AY420" s="12" t="s">
        <v>2306</v>
      </c>
      <c r="AZ420" s="12" t="s">
        <v>2306</v>
      </c>
      <c r="BA420" s="12" t="s">
        <v>2306</v>
      </c>
      <c r="BB420" s="9">
        <v>48701233.2</v>
      </c>
      <c r="BC420" s="12" t="s">
        <v>2306</v>
      </c>
      <c r="BD420" s="12" t="s">
        <v>2306</v>
      </c>
      <c r="BE420" s="12" t="s">
        <v>2306</v>
      </c>
      <c r="BF420" s="12" t="s">
        <v>2306</v>
      </c>
      <c r="BG420" s="12" t="s">
        <v>2306</v>
      </c>
      <c r="BH420" s="12" t="s">
        <v>2306</v>
      </c>
      <c r="BI420" s="12" t="s">
        <v>2306</v>
      </c>
      <c r="BJ420" s="12" t="s">
        <v>2306</v>
      </c>
      <c r="BK420" s="12" t="s">
        <v>2306</v>
      </c>
      <c r="BL420" s="12" t="s">
        <v>2306</v>
      </c>
      <c r="BM420" s="12" t="s">
        <v>2306</v>
      </c>
      <c r="BN420" s="12" t="s">
        <v>2306</v>
      </c>
      <c r="BO420" s="12" t="s">
        <v>2306</v>
      </c>
      <c r="BP420" s="12" t="s">
        <v>2306</v>
      </c>
      <c r="BQ420" s="12" t="s">
        <v>2306</v>
      </c>
      <c r="BR420" s="12" t="s">
        <v>2306</v>
      </c>
      <c r="BS420" s="12" t="s">
        <v>2306</v>
      </c>
      <c r="BT420" s="12" t="s">
        <v>2306</v>
      </c>
      <c r="BU420" s="12" t="s">
        <v>2306</v>
      </c>
      <c r="BV420" s="12" t="s">
        <v>2306</v>
      </c>
      <c r="BW420" s="12" t="s">
        <v>2306</v>
      </c>
      <c r="BX420" s="12" t="s">
        <v>2306</v>
      </c>
      <c r="BY420" s="12" t="s">
        <v>2306</v>
      </c>
      <c r="BZ420" s="12" t="s">
        <v>2306</v>
      </c>
      <c r="CA420" s="9">
        <v>530878.77</v>
      </c>
      <c r="CB420" s="12" t="s">
        <v>2306</v>
      </c>
      <c r="CC420" s="9">
        <v>60878.77</v>
      </c>
      <c r="CD420" s="12" t="s">
        <v>2306</v>
      </c>
      <c r="CE420" s="12" t="s">
        <v>2306</v>
      </c>
      <c r="CF420" s="12" t="s">
        <v>2306</v>
      </c>
      <c r="CG420" s="12" t="s">
        <v>2306</v>
      </c>
      <c r="CH420" s="12" t="s">
        <v>2306</v>
      </c>
      <c r="CI420" s="12" t="s">
        <v>2306</v>
      </c>
      <c r="CJ420" s="12" t="s">
        <v>2306</v>
      </c>
      <c r="CK420" s="12" t="s">
        <v>2306</v>
      </c>
      <c r="CL420" s="12" t="s">
        <v>2306</v>
      </c>
      <c r="CM420" s="12" t="s">
        <v>2306</v>
      </c>
      <c r="CN420" s="9">
        <v>470000</v>
      </c>
      <c r="CO420" s="12" t="s">
        <v>2306</v>
      </c>
      <c r="CP420" s="12" t="s">
        <v>2306</v>
      </c>
      <c r="CQ420" s="12" t="s">
        <v>2306</v>
      </c>
      <c r="CR420" s="12" t="s">
        <v>2306</v>
      </c>
      <c r="CS420" s="12" t="s">
        <v>2306</v>
      </c>
      <c r="CT420" s="12" t="s">
        <v>2306</v>
      </c>
      <c r="CU420" s="12" t="s">
        <v>2306</v>
      </c>
      <c r="CV420" s="12" t="s">
        <v>2306</v>
      </c>
      <c r="CW420" s="12" t="s">
        <v>2306</v>
      </c>
      <c r="CX420" s="12" t="s">
        <v>2306</v>
      </c>
      <c r="CY420" s="12" t="s">
        <v>2306</v>
      </c>
      <c r="CZ420" s="12" t="s">
        <v>2306</v>
      </c>
      <c r="DA420" s="12" t="s">
        <v>2306</v>
      </c>
      <c r="DB420" s="12" t="s">
        <v>2306</v>
      </c>
      <c r="DC420" s="12" t="s">
        <v>2306</v>
      </c>
      <c r="DD420" s="12" t="s">
        <v>2306</v>
      </c>
      <c r="DE420" s="12" t="s">
        <v>2306</v>
      </c>
      <c r="DF420" s="12" t="s">
        <v>2306</v>
      </c>
      <c r="DG420" s="12" t="s">
        <v>2306</v>
      </c>
      <c r="DH420" s="12" t="s">
        <v>2306</v>
      </c>
      <c r="DI420" s="12" t="s">
        <v>2306</v>
      </c>
      <c r="DJ420" s="17" t="s">
        <v>2306</v>
      </c>
    </row>
    <row r="421" s="1" customFormat="1" ht="15.4" customHeight="1" spans="1:114">
      <c r="A421" s="10" t="s">
        <v>3511</v>
      </c>
      <c r="B421" s="11"/>
      <c r="C421" s="11"/>
      <c r="D421" s="11" t="s">
        <v>3512</v>
      </c>
      <c r="E421" s="9">
        <v>7749095.93</v>
      </c>
      <c r="F421" s="9">
        <v>4979176.65</v>
      </c>
      <c r="G421" s="9">
        <v>2881107.65</v>
      </c>
      <c r="H421" s="9">
        <v>70240</v>
      </c>
      <c r="I421" s="9">
        <v>331080.37</v>
      </c>
      <c r="J421" s="9">
        <v>346611.14</v>
      </c>
      <c r="K421" s="9">
        <v>88608</v>
      </c>
      <c r="L421" s="9">
        <v>448860.76</v>
      </c>
      <c r="M421" s="9">
        <v>106557.6</v>
      </c>
      <c r="N421" s="9">
        <v>235922.52</v>
      </c>
      <c r="O421" s="12" t="s">
        <v>2306</v>
      </c>
      <c r="P421" s="9">
        <v>22639.65</v>
      </c>
      <c r="Q421" s="9">
        <v>325748.96</v>
      </c>
      <c r="R421" s="12" t="s">
        <v>2306</v>
      </c>
      <c r="S421" s="9">
        <v>121800</v>
      </c>
      <c r="T421" s="9">
        <v>2220080.51</v>
      </c>
      <c r="U421" s="9">
        <v>426955.9</v>
      </c>
      <c r="V421" s="9">
        <v>340530</v>
      </c>
      <c r="W421" s="9">
        <v>1500</v>
      </c>
      <c r="X421" s="12" t="s">
        <v>2306</v>
      </c>
      <c r="Y421" s="12" t="s">
        <v>2306</v>
      </c>
      <c r="Z421" s="9">
        <v>3934.89</v>
      </c>
      <c r="AA421" s="9">
        <v>10023</v>
      </c>
      <c r="AB421" s="9">
        <v>1184</v>
      </c>
      <c r="AC421" s="12" t="s">
        <v>2306</v>
      </c>
      <c r="AD421" s="9">
        <v>158316.5</v>
      </c>
      <c r="AE421" s="12" t="s">
        <v>2306</v>
      </c>
      <c r="AF421" s="9">
        <v>135957</v>
      </c>
      <c r="AG421" s="12" t="s">
        <v>2306</v>
      </c>
      <c r="AH421" s="12" t="s">
        <v>2306</v>
      </c>
      <c r="AI421" s="12" t="s">
        <v>2306</v>
      </c>
      <c r="AJ421" s="9">
        <v>76280</v>
      </c>
      <c r="AK421" s="9">
        <v>254100</v>
      </c>
      <c r="AL421" s="12" t="s">
        <v>2306</v>
      </c>
      <c r="AM421" s="12" t="s">
        <v>2306</v>
      </c>
      <c r="AN421" s="9">
        <v>294398.61</v>
      </c>
      <c r="AO421" s="9">
        <v>88000</v>
      </c>
      <c r="AP421" s="9">
        <v>102455</v>
      </c>
      <c r="AQ421" s="9">
        <v>27217</v>
      </c>
      <c r="AR421" s="9">
        <v>135243.25</v>
      </c>
      <c r="AS421" s="9">
        <v>47195.04</v>
      </c>
      <c r="AT421" s="12" t="s">
        <v>2306</v>
      </c>
      <c r="AU421" s="9">
        <v>116790.32</v>
      </c>
      <c r="AV421" s="9">
        <v>18960</v>
      </c>
      <c r="AW421" s="12" t="s">
        <v>2306</v>
      </c>
      <c r="AX421" s="9">
        <v>18960</v>
      </c>
      <c r="AY421" s="12" t="s">
        <v>2306</v>
      </c>
      <c r="AZ421" s="12" t="s">
        <v>2306</v>
      </c>
      <c r="BA421" s="12" t="s">
        <v>2306</v>
      </c>
      <c r="BB421" s="12" t="s">
        <v>2306</v>
      </c>
      <c r="BC421" s="12" t="s">
        <v>2306</v>
      </c>
      <c r="BD421" s="12" t="s">
        <v>2306</v>
      </c>
      <c r="BE421" s="12" t="s">
        <v>2306</v>
      </c>
      <c r="BF421" s="12" t="s">
        <v>2306</v>
      </c>
      <c r="BG421" s="12" t="s">
        <v>2306</v>
      </c>
      <c r="BH421" s="12" t="s">
        <v>2306</v>
      </c>
      <c r="BI421" s="12" t="s">
        <v>2306</v>
      </c>
      <c r="BJ421" s="12" t="s">
        <v>2306</v>
      </c>
      <c r="BK421" s="12" t="s">
        <v>2306</v>
      </c>
      <c r="BL421" s="12" t="s">
        <v>2306</v>
      </c>
      <c r="BM421" s="12" t="s">
        <v>2306</v>
      </c>
      <c r="BN421" s="12" t="s">
        <v>2306</v>
      </c>
      <c r="BO421" s="12" t="s">
        <v>2306</v>
      </c>
      <c r="BP421" s="12" t="s">
        <v>2306</v>
      </c>
      <c r="BQ421" s="12" t="s">
        <v>2306</v>
      </c>
      <c r="BR421" s="12" t="s">
        <v>2306</v>
      </c>
      <c r="BS421" s="12" t="s">
        <v>2306</v>
      </c>
      <c r="BT421" s="12" t="s">
        <v>2306</v>
      </c>
      <c r="BU421" s="12" t="s">
        <v>2306</v>
      </c>
      <c r="BV421" s="12" t="s">
        <v>2306</v>
      </c>
      <c r="BW421" s="12" t="s">
        <v>2306</v>
      </c>
      <c r="BX421" s="12" t="s">
        <v>2306</v>
      </c>
      <c r="BY421" s="12" t="s">
        <v>2306</v>
      </c>
      <c r="BZ421" s="12" t="s">
        <v>2306</v>
      </c>
      <c r="CA421" s="9">
        <v>530878.77</v>
      </c>
      <c r="CB421" s="12" t="s">
        <v>2306</v>
      </c>
      <c r="CC421" s="9">
        <v>60878.77</v>
      </c>
      <c r="CD421" s="12" t="s">
        <v>2306</v>
      </c>
      <c r="CE421" s="12" t="s">
        <v>2306</v>
      </c>
      <c r="CF421" s="12" t="s">
        <v>2306</v>
      </c>
      <c r="CG421" s="12" t="s">
        <v>2306</v>
      </c>
      <c r="CH421" s="12" t="s">
        <v>2306</v>
      </c>
      <c r="CI421" s="12" t="s">
        <v>2306</v>
      </c>
      <c r="CJ421" s="12" t="s">
        <v>2306</v>
      </c>
      <c r="CK421" s="12" t="s">
        <v>2306</v>
      </c>
      <c r="CL421" s="12" t="s">
        <v>2306</v>
      </c>
      <c r="CM421" s="12" t="s">
        <v>2306</v>
      </c>
      <c r="CN421" s="9">
        <v>470000</v>
      </c>
      <c r="CO421" s="12" t="s">
        <v>2306</v>
      </c>
      <c r="CP421" s="12" t="s">
        <v>2306</v>
      </c>
      <c r="CQ421" s="12" t="s">
        <v>2306</v>
      </c>
      <c r="CR421" s="12" t="s">
        <v>2306</v>
      </c>
      <c r="CS421" s="12" t="s">
        <v>2306</v>
      </c>
      <c r="CT421" s="12" t="s">
        <v>2306</v>
      </c>
      <c r="CU421" s="12" t="s">
        <v>2306</v>
      </c>
      <c r="CV421" s="12" t="s">
        <v>2306</v>
      </c>
      <c r="CW421" s="12" t="s">
        <v>2306</v>
      </c>
      <c r="CX421" s="12" t="s">
        <v>2306</v>
      </c>
      <c r="CY421" s="12" t="s">
        <v>2306</v>
      </c>
      <c r="CZ421" s="12" t="s">
        <v>2306</v>
      </c>
      <c r="DA421" s="12" t="s">
        <v>2306</v>
      </c>
      <c r="DB421" s="12" t="s">
        <v>2306</v>
      </c>
      <c r="DC421" s="12" t="s">
        <v>2306</v>
      </c>
      <c r="DD421" s="12" t="s">
        <v>2306</v>
      </c>
      <c r="DE421" s="12" t="s">
        <v>2306</v>
      </c>
      <c r="DF421" s="12" t="s">
        <v>2306</v>
      </c>
      <c r="DG421" s="12" t="s">
        <v>2306</v>
      </c>
      <c r="DH421" s="12" t="s">
        <v>2306</v>
      </c>
      <c r="DI421" s="12" t="s">
        <v>2306</v>
      </c>
      <c r="DJ421" s="17" t="s">
        <v>2306</v>
      </c>
    </row>
    <row r="422" s="1" customFormat="1" ht="15.4" customHeight="1" spans="1:114">
      <c r="A422" s="10" t="s">
        <v>3513</v>
      </c>
      <c r="B422" s="11"/>
      <c r="C422" s="11"/>
      <c r="D422" s="11" t="s">
        <v>2806</v>
      </c>
      <c r="E422" s="9">
        <v>7274677.66</v>
      </c>
      <c r="F422" s="9">
        <v>4784501.14</v>
      </c>
      <c r="G422" s="9">
        <v>2881107.65</v>
      </c>
      <c r="H422" s="9">
        <v>70240</v>
      </c>
      <c r="I422" s="9">
        <v>221624.86</v>
      </c>
      <c r="J422" s="9">
        <v>341391.14</v>
      </c>
      <c r="K422" s="9">
        <v>88608</v>
      </c>
      <c r="L422" s="9">
        <v>448860.76</v>
      </c>
      <c r="M422" s="9">
        <v>106557.6</v>
      </c>
      <c r="N422" s="9">
        <v>235922.52</v>
      </c>
      <c r="O422" s="12" t="s">
        <v>2306</v>
      </c>
      <c r="P422" s="9">
        <v>22639.65</v>
      </c>
      <c r="Q422" s="9">
        <v>325748.96</v>
      </c>
      <c r="R422" s="12" t="s">
        <v>2306</v>
      </c>
      <c r="S422" s="9">
        <v>41800</v>
      </c>
      <c r="T422" s="9">
        <v>1940337.75</v>
      </c>
      <c r="U422" s="9">
        <v>421850.9</v>
      </c>
      <c r="V422" s="9">
        <v>282740</v>
      </c>
      <c r="W422" s="9">
        <v>1500</v>
      </c>
      <c r="X422" s="12" t="s">
        <v>2306</v>
      </c>
      <c r="Y422" s="12" t="s">
        <v>2306</v>
      </c>
      <c r="Z422" s="9">
        <v>3934.89</v>
      </c>
      <c r="AA422" s="9">
        <v>10023</v>
      </c>
      <c r="AB422" s="9">
        <v>1184</v>
      </c>
      <c r="AC422" s="12" t="s">
        <v>2306</v>
      </c>
      <c r="AD422" s="9">
        <v>158316.5</v>
      </c>
      <c r="AE422" s="12" t="s">
        <v>2306</v>
      </c>
      <c r="AF422" s="9">
        <v>135957</v>
      </c>
      <c r="AG422" s="12" t="s">
        <v>2306</v>
      </c>
      <c r="AH422" s="12" t="s">
        <v>2306</v>
      </c>
      <c r="AI422" s="12" t="s">
        <v>2306</v>
      </c>
      <c r="AJ422" s="9">
        <v>46529</v>
      </c>
      <c r="AK422" s="9">
        <v>204100</v>
      </c>
      <c r="AL422" s="12" t="s">
        <v>2306</v>
      </c>
      <c r="AM422" s="12" t="s">
        <v>2306</v>
      </c>
      <c r="AN422" s="9">
        <v>243428.85</v>
      </c>
      <c r="AO422" s="9">
        <v>88000</v>
      </c>
      <c r="AP422" s="9">
        <v>29443</v>
      </c>
      <c r="AQ422" s="9">
        <v>27217</v>
      </c>
      <c r="AR422" s="9">
        <v>129243.25</v>
      </c>
      <c r="AS422" s="9">
        <v>47195.04</v>
      </c>
      <c r="AT422" s="12" t="s">
        <v>2306</v>
      </c>
      <c r="AU422" s="9">
        <v>109675.32</v>
      </c>
      <c r="AV422" s="9">
        <v>18960</v>
      </c>
      <c r="AW422" s="12" t="s">
        <v>2306</v>
      </c>
      <c r="AX422" s="9">
        <v>18960</v>
      </c>
      <c r="AY422" s="12" t="s">
        <v>2306</v>
      </c>
      <c r="AZ422" s="12" t="s">
        <v>2306</v>
      </c>
      <c r="BA422" s="12" t="s">
        <v>2306</v>
      </c>
      <c r="BB422" s="12" t="s">
        <v>2306</v>
      </c>
      <c r="BC422" s="12" t="s">
        <v>2306</v>
      </c>
      <c r="BD422" s="12" t="s">
        <v>2306</v>
      </c>
      <c r="BE422" s="12" t="s">
        <v>2306</v>
      </c>
      <c r="BF422" s="12" t="s">
        <v>2306</v>
      </c>
      <c r="BG422" s="12" t="s">
        <v>2306</v>
      </c>
      <c r="BH422" s="12" t="s">
        <v>2306</v>
      </c>
      <c r="BI422" s="12" t="s">
        <v>2306</v>
      </c>
      <c r="BJ422" s="12" t="s">
        <v>2306</v>
      </c>
      <c r="BK422" s="12" t="s">
        <v>2306</v>
      </c>
      <c r="BL422" s="12" t="s">
        <v>2306</v>
      </c>
      <c r="BM422" s="12" t="s">
        <v>2306</v>
      </c>
      <c r="BN422" s="12" t="s">
        <v>2306</v>
      </c>
      <c r="BO422" s="12" t="s">
        <v>2306</v>
      </c>
      <c r="BP422" s="12" t="s">
        <v>2306</v>
      </c>
      <c r="BQ422" s="12" t="s">
        <v>2306</v>
      </c>
      <c r="BR422" s="12" t="s">
        <v>2306</v>
      </c>
      <c r="BS422" s="12" t="s">
        <v>2306</v>
      </c>
      <c r="BT422" s="12" t="s">
        <v>2306</v>
      </c>
      <c r="BU422" s="12" t="s">
        <v>2306</v>
      </c>
      <c r="BV422" s="12" t="s">
        <v>2306</v>
      </c>
      <c r="BW422" s="12" t="s">
        <v>2306</v>
      </c>
      <c r="BX422" s="12" t="s">
        <v>2306</v>
      </c>
      <c r="BY422" s="12" t="s">
        <v>2306</v>
      </c>
      <c r="BZ422" s="12" t="s">
        <v>2306</v>
      </c>
      <c r="CA422" s="9">
        <v>530878.77</v>
      </c>
      <c r="CB422" s="12" t="s">
        <v>2306</v>
      </c>
      <c r="CC422" s="9">
        <v>60878.77</v>
      </c>
      <c r="CD422" s="12" t="s">
        <v>2306</v>
      </c>
      <c r="CE422" s="12" t="s">
        <v>2306</v>
      </c>
      <c r="CF422" s="12" t="s">
        <v>2306</v>
      </c>
      <c r="CG422" s="12" t="s">
        <v>2306</v>
      </c>
      <c r="CH422" s="12" t="s">
        <v>2306</v>
      </c>
      <c r="CI422" s="12" t="s">
        <v>2306</v>
      </c>
      <c r="CJ422" s="12" t="s">
        <v>2306</v>
      </c>
      <c r="CK422" s="12" t="s">
        <v>2306</v>
      </c>
      <c r="CL422" s="12" t="s">
        <v>2306</v>
      </c>
      <c r="CM422" s="12" t="s">
        <v>2306</v>
      </c>
      <c r="CN422" s="9">
        <v>470000</v>
      </c>
      <c r="CO422" s="12" t="s">
        <v>2306</v>
      </c>
      <c r="CP422" s="12" t="s">
        <v>2306</v>
      </c>
      <c r="CQ422" s="12" t="s">
        <v>2306</v>
      </c>
      <c r="CR422" s="12" t="s">
        <v>2306</v>
      </c>
      <c r="CS422" s="12" t="s">
        <v>2306</v>
      </c>
      <c r="CT422" s="12" t="s">
        <v>2306</v>
      </c>
      <c r="CU422" s="12" t="s">
        <v>2306</v>
      </c>
      <c r="CV422" s="12" t="s">
        <v>2306</v>
      </c>
      <c r="CW422" s="12" t="s">
        <v>2306</v>
      </c>
      <c r="CX422" s="12" t="s">
        <v>2306</v>
      </c>
      <c r="CY422" s="12" t="s">
        <v>2306</v>
      </c>
      <c r="CZ422" s="12" t="s">
        <v>2306</v>
      </c>
      <c r="DA422" s="12" t="s">
        <v>2306</v>
      </c>
      <c r="DB422" s="12" t="s">
        <v>2306</v>
      </c>
      <c r="DC422" s="12" t="s">
        <v>2306</v>
      </c>
      <c r="DD422" s="12" t="s">
        <v>2306</v>
      </c>
      <c r="DE422" s="12" t="s">
        <v>2306</v>
      </c>
      <c r="DF422" s="12" t="s">
        <v>2306</v>
      </c>
      <c r="DG422" s="12" t="s">
        <v>2306</v>
      </c>
      <c r="DH422" s="12" t="s">
        <v>2306</v>
      </c>
      <c r="DI422" s="12" t="s">
        <v>2306</v>
      </c>
      <c r="DJ422" s="17" t="s">
        <v>2306</v>
      </c>
    </row>
    <row r="423" s="1" customFormat="1" ht="15.4" customHeight="1" spans="1:114">
      <c r="A423" s="10" t="s">
        <v>3514</v>
      </c>
      <c r="B423" s="11"/>
      <c r="C423" s="11"/>
      <c r="D423" s="11" t="s">
        <v>2808</v>
      </c>
      <c r="E423" s="9">
        <v>50000</v>
      </c>
      <c r="F423" s="12" t="s">
        <v>2306</v>
      </c>
      <c r="G423" s="12" t="s">
        <v>2306</v>
      </c>
      <c r="H423" s="12" t="s">
        <v>2306</v>
      </c>
      <c r="I423" s="12" t="s">
        <v>2306</v>
      </c>
      <c r="J423" s="12" t="s">
        <v>2306</v>
      </c>
      <c r="K423" s="12" t="s">
        <v>2306</v>
      </c>
      <c r="L423" s="12" t="s">
        <v>2306</v>
      </c>
      <c r="M423" s="12" t="s">
        <v>2306</v>
      </c>
      <c r="N423" s="12" t="s">
        <v>2306</v>
      </c>
      <c r="O423" s="12" t="s">
        <v>2306</v>
      </c>
      <c r="P423" s="12" t="s">
        <v>2306</v>
      </c>
      <c r="Q423" s="12" t="s">
        <v>2306</v>
      </c>
      <c r="R423" s="12" t="s">
        <v>2306</v>
      </c>
      <c r="S423" s="12" t="s">
        <v>2306</v>
      </c>
      <c r="T423" s="9">
        <v>50000</v>
      </c>
      <c r="U423" s="12" t="s">
        <v>2306</v>
      </c>
      <c r="V423" s="12" t="s">
        <v>2306</v>
      </c>
      <c r="W423" s="12" t="s">
        <v>2306</v>
      </c>
      <c r="X423" s="12" t="s">
        <v>2306</v>
      </c>
      <c r="Y423" s="12" t="s">
        <v>2306</v>
      </c>
      <c r="Z423" s="12" t="s">
        <v>2306</v>
      </c>
      <c r="AA423" s="12" t="s">
        <v>2306</v>
      </c>
      <c r="AB423" s="12" t="s">
        <v>2306</v>
      </c>
      <c r="AC423" s="12" t="s">
        <v>2306</v>
      </c>
      <c r="AD423" s="12" t="s">
        <v>2306</v>
      </c>
      <c r="AE423" s="12" t="s">
        <v>2306</v>
      </c>
      <c r="AF423" s="12" t="s">
        <v>2306</v>
      </c>
      <c r="AG423" s="12" t="s">
        <v>2306</v>
      </c>
      <c r="AH423" s="12" t="s">
        <v>2306</v>
      </c>
      <c r="AI423" s="12" t="s">
        <v>2306</v>
      </c>
      <c r="AJ423" s="12" t="s">
        <v>2306</v>
      </c>
      <c r="AK423" s="9">
        <v>50000</v>
      </c>
      <c r="AL423" s="12" t="s">
        <v>2306</v>
      </c>
      <c r="AM423" s="12" t="s">
        <v>2306</v>
      </c>
      <c r="AN423" s="12" t="s">
        <v>2306</v>
      </c>
      <c r="AO423" s="12" t="s">
        <v>2306</v>
      </c>
      <c r="AP423" s="12" t="s">
        <v>2306</v>
      </c>
      <c r="AQ423" s="12" t="s">
        <v>2306</v>
      </c>
      <c r="AR423" s="12" t="s">
        <v>2306</v>
      </c>
      <c r="AS423" s="12" t="s">
        <v>2306</v>
      </c>
      <c r="AT423" s="12" t="s">
        <v>2306</v>
      </c>
      <c r="AU423" s="12" t="s">
        <v>2306</v>
      </c>
      <c r="AV423" s="12" t="s">
        <v>2306</v>
      </c>
      <c r="AW423" s="12" t="s">
        <v>2306</v>
      </c>
      <c r="AX423" s="12" t="s">
        <v>2306</v>
      </c>
      <c r="AY423" s="12" t="s">
        <v>2306</v>
      </c>
      <c r="AZ423" s="12" t="s">
        <v>2306</v>
      </c>
      <c r="BA423" s="12" t="s">
        <v>2306</v>
      </c>
      <c r="BB423" s="12" t="s">
        <v>2306</v>
      </c>
      <c r="BC423" s="12" t="s">
        <v>2306</v>
      </c>
      <c r="BD423" s="12" t="s">
        <v>2306</v>
      </c>
      <c r="BE423" s="12" t="s">
        <v>2306</v>
      </c>
      <c r="BF423" s="12" t="s">
        <v>2306</v>
      </c>
      <c r="BG423" s="12" t="s">
        <v>2306</v>
      </c>
      <c r="BH423" s="12" t="s">
        <v>2306</v>
      </c>
      <c r="BI423" s="12" t="s">
        <v>2306</v>
      </c>
      <c r="BJ423" s="12" t="s">
        <v>2306</v>
      </c>
      <c r="BK423" s="12" t="s">
        <v>2306</v>
      </c>
      <c r="BL423" s="12" t="s">
        <v>2306</v>
      </c>
      <c r="BM423" s="12" t="s">
        <v>2306</v>
      </c>
      <c r="BN423" s="12" t="s">
        <v>2306</v>
      </c>
      <c r="BO423" s="12" t="s">
        <v>2306</v>
      </c>
      <c r="BP423" s="12" t="s">
        <v>2306</v>
      </c>
      <c r="BQ423" s="12" t="s">
        <v>2306</v>
      </c>
      <c r="BR423" s="12" t="s">
        <v>2306</v>
      </c>
      <c r="BS423" s="12" t="s">
        <v>2306</v>
      </c>
      <c r="BT423" s="12" t="s">
        <v>2306</v>
      </c>
      <c r="BU423" s="12" t="s">
        <v>2306</v>
      </c>
      <c r="BV423" s="12" t="s">
        <v>2306</v>
      </c>
      <c r="BW423" s="12" t="s">
        <v>2306</v>
      </c>
      <c r="BX423" s="12" t="s">
        <v>2306</v>
      </c>
      <c r="BY423" s="12" t="s">
        <v>2306</v>
      </c>
      <c r="BZ423" s="12" t="s">
        <v>2306</v>
      </c>
      <c r="CA423" s="12" t="s">
        <v>2306</v>
      </c>
      <c r="CB423" s="12" t="s">
        <v>2306</v>
      </c>
      <c r="CC423" s="12" t="s">
        <v>2306</v>
      </c>
      <c r="CD423" s="12" t="s">
        <v>2306</v>
      </c>
      <c r="CE423" s="12" t="s">
        <v>2306</v>
      </c>
      <c r="CF423" s="12" t="s">
        <v>2306</v>
      </c>
      <c r="CG423" s="12" t="s">
        <v>2306</v>
      </c>
      <c r="CH423" s="12" t="s">
        <v>2306</v>
      </c>
      <c r="CI423" s="12" t="s">
        <v>2306</v>
      </c>
      <c r="CJ423" s="12" t="s">
        <v>2306</v>
      </c>
      <c r="CK423" s="12" t="s">
        <v>2306</v>
      </c>
      <c r="CL423" s="12" t="s">
        <v>2306</v>
      </c>
      <c r="CM423" s="12" t="s">
        <v>2306</v>
      </c>
      <c r="CN423" s="12" t="s">
        <v>2306</v>
      </c>
      <c r="CO423" s="12" t="s">
        <v>2306</v>
      </c>
      <c r="CP423" s="12" t="s">
        <v>2306</v>
      </c>
      <c r="CQ423" s="12" t="s">
        <v>2306</v>
      </c>
      <c r="CR423" s="12" t="s">
        <v>2306</v>
      </c>
      <c r="CS423" s="12" t="s">
        <v>2306</v>
      </c>
      <c r="CT423" s="12" t="s">
        <v>2306</v>
      </c>
      <c r="CU423" s="12" t="s">
        <v>2306</v>
      </c>
      <c r="CV423" s="12" t="s">
        <v>2306</v>
      </c>
      <c r="CW423" s="12" t="s">
        <v>2306</v>
      </c>
      <c r="CX423" s="12" t="s">
        <v>2306</v>
      </c>
      <c r="CY423" s="12" t="s">
        <v>2306</v>
      </c>
      <c r="CZ423" s="12" t="s">
        <v>2306</v>
      </c>
      <c r="DA423" s="12" t="s">
        <v>2306</v>
      </c>
      <c r="DB423" s="12" t="s">
        <v>2306</v>
      </c>
      <c r="DC423" s="12" t="s">
        <v>2306</v>
      </c>
      <c r="DD423" s="12" t="s">
        <v>2306</v>
      </c>
      <c r="DE423" s="12" t="s">
        <v>2306</v>
      </c>
      <c r="DF423" s="12" t="s">
        <v>2306</v>
      </c>
      <c r="DG423" s="12" t="s">
        <v>2306</v>
      </c>
      <c r="DH423" s="12" t="s">
        <v>2306</v>
      </c>
      <c r="DI423" s="12" t="s">
        <v>2306</v>
      </c>
      <c r="DJ423" s="17" t="s">
        <v>2306</v>
      </c>
    </row>
    <row r="424" s="1" customFormat="1" ht="15.4" customHeight="1" spans="1:114">
      <c r="A424" s="10" t="s">
        <v>3515</v>
      </c>
      <c r="B424" s="11"/>
      <c r="C424" s="11"/>
      <c r="D424" s="11" t="s">
        <v>3516</v>
      </c>
      <c r="E424" s="9">
        <v>424418.27</v>
      </c>
      <c r="F424" s="9">
        <v>194675.51</v>
      </c>
      <c r="G424" s="12" t="s">
        <v>2306</v>
      </c>
      <c r="H424" s="12" t="s">
        <v>2306</v>
      </c>
      <c r="I424" s="9">
        <v>109455.51</v>
      </c>
      <c r="J424" s="9">
        <v>5220</v>
      </c>
      <c r="K424" s="12" t="s">
        <v>2306</v>
      </c>
      <c r="L424" s="12" t="s">
        <v>2306</v>
      </c>
      <c r="M424" s="12" t="s">
        <v>2306</v>
      </c>
      <c r="N424" s="12" t="s">
        <v>2306</v>
      </c>
      <c r="O424" s="12" t="s">
        <v>2306</v>
      </c>
      <c r="P424" s="12" t="s">
        <v>2306</v>
      </c>
      <c r="Q424" s="12" t="s">
        <v>2306</v>
      </c>
      <c r="R424" s="12" t="s">
        <v>2306</v>
      </c>
      <c r="S424" s="9">
        <v>80000</v>
      </c>
      <c r="T424" s="9">
        <v>229742.76</v>
      </c>
      <c r="U424" s="9">
        <v>5105</v>
      </c>
      <c r="V424" s="9">
        <v>57790</v>
      </c>
      <c r="W424" s="12" t="s">
        <v>2306</v>
      </c>
      <c r="X424" s="12" t="s">
        <v>2306</v>
      </c>
      <c r="Y424" s="12" t="s">
        <v>2306</v>
      </c>
      <c r="Z424" s="12" t="s">
        <v>2306</v>
      </c>
      <c r="AA424" s="12" t="s">
        <v>2306</v>
      </c>
      <c r="AB424" s="12" t="s">
        <v>2306</v>
      </c>
      <c r="AC424" s="12" t="s">
        <v>2306</v>
      </c>
      <c r="AD424" s="12" t="s">
        <v>2306</v>
      </c>
      <c r="AE424" s="12" t="s">
        <v>2306</v>
      </c>
      <c r="AF424" s="12" t="s">
        <v>2306</v>
      </c>
      <c r="AG424" s="12" t="s">
        <v>2306</v>
      </c>
      <c r="AH424" s="12" t="s">
        <v>2306</v>
      </c>
      <c r="AI424" s="12" t="s">
        <v>2306</v>
      </c>
      <c r="AJ424" s="9">
        <v>29751</v>
      </c>
      <c r="AK424" s="12" t="s">
        <v>2306</v>
      </c>
      <c r="AL424" s="12" t="s">
        <v>2306</v>
      </c>
      <c r="AM424" s="12" t="s">
        <v>2306</v>
      </c>
      <c r="AN424" s="9">
        <v>50969.76</v>
      </c>
      <c r="AO424" s="12" t="s">
        <v>2306</v>
      </c>
      <c r="AP424" s="9">
        <v>73012</v>
      </c>
      <c r="AQ424" s="12" t="s">
        <v>2306</v>
      </c>
      <c r="AR424" s="9">
        <v>6000</v>
      </c>
      <c r="AS424" s="12" t="s">
        <v>2306</v>
      </c>
      <c r="AT424" s="12" t="s">
        <v>2306</v>
      </c>
      <c r="AU424" s="9">
        <v>7115</v>
      </c>
      <c r="AV424" s="12" t="s">
        <v>2306</v>
      </c>
      <c r="AW424" s="12" t="s">
        <v>2306</v>
      </c>
      <c r="AX424" s="12" t="s">
        <v>2306</v>
      </c>
      <c r="AY424" s="12" t="s">
        <v>2306</v>
      </c>
      <c r="AZ424" s="12" t="s">
        <v>2306</v>
      </c>
      <c r="BA424" s="12" t="s">
        <v>2306</v>
      </c>
      <c r="BB424" s="12" t="s">
        <v>2306</v>
      </c>
      <c r="BC424" s="12" t="s">
        <v>2306</v>
      </c>
      <c r="BD424" s="12" t="s">
        <v>2306</v>
      </c>
      <c r="BE424" s="12" t="s">
        <v>2306</v>
      </c>
      <c r="BF424" s="12" t="s">
        <v>2306</v>
      </c>
      <c r="BG424" s="12" t="s">
        <v>2306</v>
      </c>
      <c r="BH424" s="12" t="s">
        <v>2306</v>
      </c>
      <c r="BI424" s="12" t="s">
        <v>2306</v>
      </c>
      <c r="BJ424" s="12" t="s">
        <v>2306</v>
      </c>
      <c r="BK424" s="12" t="s">
        <v>2306</v>
      </c>
      <c r="BL424" s="12" t="s">
        <v>2306</v>
      </c>
      <c r="BM424" s="12" t="s">
        <v>2306</v>
      </c>
      <c r="BN424" s="12" t="s">
        <v>2306</v>
      </c>
      <c r="BO424" s="12" t="s">
        <v>2306</v>
      </c>
      <c r="BP424" s="12" t="s">
        <v>2306</v>
      </c>
      <c r="BQ424" s="12" t="s">
        <v>2306</v>
      </c>
      <c r="BR424" s="12" t="s">
        <v>2306</v>
      </c>
      <c r="BS424" s="12" t="s">
        <v>2306</v>
      </c>
      <c r="BT424" s="12" t="s">
        <v>2306</v>
      </c>
      <c r="BU424" s="12" t="s">
        <v>2306</v>
      </c>
      <c r="BV424" s="12" t="s">
        <v>2306</v>
      </c>
      <c r="BW424" s="12" t="s">
        <v>2306</v>
      </c>
      <c r="BX424" s="12" t="s">
        <v>2306</v>
      </c>
      <c r="BY424" s="12" t="s">
        <v>2306</v>
      </c>
      <c r="BZ424" s="12" t="s">
        <v>2306</v>
      </c>
      <c r="CA424" s="12" t="s">
        <v>2306</v>
      </c>
      <c r="CB424" s="12" t="s">
        <v>2306</v>
      </c>
      <c r="CC424" s="12" t="s">
        <v>2306</v>
      </c>
      <c r="CD424" s="12" t="s">
        <v>2306</v>
      </c>
      <c r="CE424" s="12" t="s">
        <v>2306</v>
      </c>
      <c r="CF424" s="12" t="s">
        <v>2306</v>
      </c>
      <c r="CG424" s="12" t="s">
        <v>2306</v>
      </c>
      <c r="CH424" s="12" t="s">
        <v>2306</v>
      </c>
      <c r="CI424" s="12" t="s">
        <v>2306</v>
      </c>
      <c r="CJ424" s="12" t="s">
        <v>2306</v>
      </c>
      <c r="CK424" s="12" t="s">
        <v>2306</v>
      </c>
      <c r="CL424" s="12" t="s">
        <v>2306</v>
      </c>
      <c r="CM424" s="12" t="s">
        <v>2306</v>
      </c>
      <c r="CN424" s="12" t="s">
        <v>2306</v>
      </c>
      <c r="CO424" s="12" t="s">
        <v>2306</v>
      </c>
      <c r="CP424" s="12" t="s">
        <v>2306</v>
      </c>
      <c r="CQ424" s="12" t="s">
        <v>2306</v>
      </c>
      <c r="CR424" s="12" t="s">
        <v>2306</v>
      </c>
      <c r="CS424" s="12" t="s">
        <v>2306</v>
      </c>
      <c r="CT424" s="12" t="s">
        <v>2306</v>
      </c>
      <c r="CU424" s="12" t="s">
        <v>2306</v>
      </c>
      <c r="CV424" s="12" t="s">
        <v>2306</v>
      </c>
      <c r="CW424" s="12" t="s">
        <v>2306</v>
      </c>
      <c r="CX424" s="12" t="s">
        <v>2306</v>
      </c>
      <c r="CY424" s="12" t="s">
        <v>2306</v>
      </c>
      <c r="CZ424" s="12" t="s">
        <v>2306</v>
      </c>
      <c r="DA424" s="12" t="s">
        <v>2306</v>
      </c>
      <c r="DB424" s="12" t="s">
        <v>2306</v>
      </c>
      <c r="DC424" s="12" t="s">
        <v>2306</v>
      </c>
      <c r="DD424" s="12" t="s">
        <v>2306</v>
      </c>
      <c r="DE424" s="12" t="s">
        <v>2306</v>
      </c>
      <c r="DF424" s="12" t="s">
        <v>2306</v>
      </c>
      <c r="DG424" s="12" t="s">
        <v>2306</v>
      </c>
      <c r="DH424" s="12" t="s">
        <v>2306</v>
      </c>
      <c r="DI424" s="12" t="s">
        <v>2306</v>
      </c>
      <c r="DJ424" s="17" t="s">
        <v>2306</v>
      </c>
    </row>
    <row r="425" s="1" customFormat="1" ht="15.4" customHeight="1" spans="1:114">
      <c r="A425" s="10" t="s">
        <v>3517</v>
      </c>
      <c r="B425" s="11"/>
      <c r="C425" s="11"/>
      <c r="D425" s="11" t="s">
        <v>3518</v>
      </c>
      <c r="E425" s="9">
        <v>48310</v>
      </c>
      <c r="F425" s="12" t="s">
        <v>2306</v>
      </c>
      <c r="G425" s="12" t="s">
        <v>2306</v>
      </c>
      <c r="H425" s="12" t="s">
        <v>2306</v>
      </c>
      <c r="I425" s="12" t="s">
        <v>2306</v>
      </c>
      <c r="J425" s="12" t="s">
        <v>2306</v>
      </c>
      <c r="K425" s="12" t="s">
        <v>2306</v>
      </c>
      <c r="L425" s="12" t="s">
        <v>2306</v>
      </c>
      <c r="M425" s="12" t="s">
        <v>2306</v>
      </c>
      <c r="N425" s="12" t="s">
        <v>2306</v>
      </c>
      <c r="O425" s="12" t="s">
        <v>2306</v>
      </c>
      <c r="P425" s="12" t="s">
        <v>2306</v>
      </c>
      <c r="Q425" s="12" t="s">
        <v>2306</v>
      </c>
      <c r="R425" s="12" t="s">
        <v>2306</v>
      </c>
      <c r="S425" s="12" t="s">
        <v>2306</v>
      </c>
      <c r="T425" s="9">
        <v>48310</v>
      </c>
      <c r="U425" s="9">
        <v>14400</v>
      </c>
      <c r="V425" s="12" t="s">
        <v>2306</v>
      </c>
      <c r="W425" s="12" t="s">
        <v>2306</v>
      </c>
      <c r="X425" s="12" t="s">
        <v>2306</v>
      </c>
      <c r="Y425" s="12" t="s">
        <v>2306</v>
      </c>
      <c r="Z425" s="12" t="s">
        <v>2306</v>
      </c>
      <c r="AA425" s="12" t="s">
        <v>2306</v>
      </c>
      <c r="AB425" s="12" t="s">
        <v>2306</v>
      </c>
      <c r="AC425" s="12" t="s">
        <v>2306</v>
      </c>
      <c r="AD425" s="12" t="s">
        <v>2306</v>
      </c>
      <c r="AE425" s="12" t="s">
        <v>2306</v>
      </c>
      <c r="AF425" s="12" t="s">
        <v>2306</v>
      </c>
      <c r="AG425" s="12" t="s">
        <v>2306</v>
      </c>
      <c r="AH425" s="12" t="s">
        <v>2306</v>
      </c>
      <c r="AI425" s="12" t="s">
        <v>2306</v>
      </c>
      <c r="AJ425" s="12" t="s">
        <v>2306</v>
      </c>
      <c r="AK425" s="12" t="s">
        <v>2306</v>
      </c>
      <c r="AL425" s="12" t="s">
        <v>2306</v>
      </c>
      <c r="AM425" s="12" t="s">
        <v>2306</v>
      </c>
      <c r="AN425" s="12" t="s">
        <v>2306</v>
      </c>
      <c r="AO425" s="9">
        <v>33910</v>
      </c>
      <c r="AP425" s="12" t="s">
        <v>2306</v>
      </c>
      <c r="AQ425" s="12" t="s">
        <v>2306</v>
      </c>
      <c r="AR425" s="12" t="s">
        <v>2306</v>
      </c>
      <c r="AS425" s="12" t="s">
        <v>2306</v>
      </c>
      <c r="AT425" s="12" t="s">
        <v>2306</v>
      </c>
      <c r="AU425" s="12" t="s">
        <v>2306</v>
      </c>
      <c r="AV425" s="12" t="s">
        <v>2306</v>
      </c>
      <c r="AW425" s="12" t="s">
        <v>2306</v>
      </c>
      <c r="AX425" s="12" t="s">
        <v>2306</v>
      </c>
      <c r="AY425" s="12" t="s">
        <v>2306</v>
      </c>
      <c r="AZ425" s="12" t="s">
        <v>2306</v>
      </c>
      <c r="BA425" s="12" t="s">
        <v>2306</v>
      </c>
      <c r="BB425" s="12" t="s">
        <v>2306</v>
      </c>
      <c r="BC425" s="12" t="s">
        <v>2306</v>
      </c>
      <c r="BD425" s="12" t="s">
        <v>2306</v>
      </c>
      <c r="BE425" s="12" t="s">
        <v>2306</v>
      </c>
      <c r="BF425" s="12" t="s">
        <v>2306</v>
      </c>
      <c r="BG425" s="12" t="s">
        <v>2306</v>
      </c>
      <c r="BH425" s="12" t="s">
        <v>2306</v>
      </c>
      <c r="BI425" s="12" t="s">
        <v>2306</v>
      </c>
      <c r="BJ425" s="12" t="s">
        <v>2306</v>
      </c>
      <c r="BK425" s="12" t="s">
        <v>2306</v>
      </c>
      <c r="BL425" s="12" t="s">
        <v>2306</v>
      </c>
      <c r="BM425" s="12" t="s">
        <v>2306</v>
      </c>
      <c r="BN425" s="12" t="s">
        <v>2306</v>
      </c>
      <c r="BO425" s="12" t="s">
        <v>2306</v>
      </c>
      <c r="BP425" s="12" t="s">
        <v>2306</v>
      </c>
      <c r="BQ425" s="12" t="s">
        <v>2306</v>
      </c>
      <c r="BR425" s="12" t="s">
        <v>2306</v>
      </c>
      <c r="BS425" s="12" t="s">
        <v>2306</v>
      </c>
      <c r="BT425" s="12" t="s">
        <v>2306</v>
      </c>
      <c r="BU425" s="12" t="s">
        <v>2306</v>
      </c>
      <c r="BV425" s="12" t="s">
        <v>2306</v>
      </c>
      <c r="BW425" s="12" t="s">
        <v>2306</v>
      </c>
      <c r="BX425" s="12" t="s">
        <v>2306</v>
      </c>
      <c r="BY425" s="12" t="s">
        <v>2306</v>
      </c>
      <c r="BZ425" s="12" t="s">
        <v>2306</v>
      </c>
      <c r="CA425" s="12" t="s">
        <v>2306</v>
      </c>
      <c r="CB425" s="12" t="s">
        <v>2306</v>
      </c>
      <c r="CC425" s="12" t="s">
        <v>2306</v>
      </c>
      <c r="CD425" s="12" t="s">
        <v>2306</v>
      </c>
      <c r="CE425" s="12" t="s">
        <v>2306</v>
      </c>
      <c r="CF425" s="12" t="s">
        <v>2306</v>
      </c>
      <c r="CG425" s="12" t="s">
        <v>2306</v>
      </c>
      <c r="CH425" s="12" t="s">
        <v>2306</v>
      </c>
      <c r="CI425" s="12" t="s">
        <v>2306</v>
      </c>
      <c r="CJ425" s="12" t="s">
        <v>2306</v>
      </c>
      <c r="CK425" s="12" t="s">
        <v>2306</v>
      </c>
      <c r="CL425" s="12" t="s">
        <v>2306</v>
      </c>
      <c r="CM425" s="12" t="s">
        <v>2306</v>
      </c>
      <c r="CN425" s="12" t="s">
        <v>2306</v>
      </c>
      <c r="CO425" s="12" t="s">
        <v>2306</v>
      </c>
      <c r="CP425" s="12" t="s">
        <v>2306</v>
      </c>
      <c r="CQ425" s="12" t="s">
        <v>2306</v>
      </c>
      <c r="CR425" s="12" t="s">
        <v>2306</v>
      </c>
      <c r="CS425" s="12" t="s">
        <v>2306</v>
      </c>
      <c r="CT425" s="12" t="s">
        <v>2306</v>
      </c>
      <c r="CU425" s="12" t="s">
        <v>2306</v>
      </c>
      <c r="CV425" s="12" t="s">
        <v>2306</v>
      </c>
      <c r="CW425" s="12" t="s">
        <v>2306</v>
      </c>
      <c r="CX425" s="12" t="s">
        <v>2306</v>
      </c>
      <c r="CY425" s="12" t="s">
        <v>2306</v>
      </c>
      <c r="CZ425" s="12" t="s">
        <v>2306</v>
      </c>
      <c r="DA425" s="12" t="s">
        <v>2306</v>
      </c>
      <c r="DB425" s="12" t="s">
        <v>2306</v>
      </c>
      <c r="DC425" s="12" t="s">
        <v>2306</v>
      </c>
      <c r="DD425" s="12" t="s">
        <v>2306</v>
      </c>
      <c r="DE425" s="12" t="s">
        <v>2306</v>
      </c>
      <c r="DF425" s="12" t="s">
        <v>2306</v>
      </c>
      <c r="DG425" s="12" t="s">
        <v>2306</v>
      </c>
      <c r="DH425" s="12" t="s">
        <v>2306</v>
      </c>
      <c r="DI425" s="12" t="s">
        <v>2306</v>
      </c>
      <c r="DJ425" s="17" t="s">
        <v>2306</v>
      </c>
    </row>
    <row r="426" s="1" customFormat="1" ht="15.4" customHeight="1" spans="1:114">
      <c r="A426" s="10" t="s">
        <v>3519</v>
      </c>
      <c r="B426" s="11"/>
      <c r="C426" s="11"/>
      <c r="D426" s="11" t="s">
        <v>3520</v>
      </c>
      <c r="E426" s="9">
        <v>48310</v>
      </c>
      <c r="F426" s="12" t="s">
        <v>2306</v>
      </c>
      <c r="G426" s="12" t="s">
        <v>2306</v>
      </c>
      <c r="H426" s="12" t="s">
        <v>2306</v>
      </c>
      <c r="I426" s="12" t="s">
        <v>2306</v>
      </c>
      <c r="J426" s="12" t="s">
        <v>2306</v>
      </c>
      <c r="K426" s="12" t="s">
        <v>2306</v>
      </c>
      <c r="L426" s="12" t="s">
        <v>2306</v>
      </c>
      <c r="M426" s="12" t="s">
        <v>2306</v>
      </c>
      <c r="N426" s="12" t="s">
        <v>2306</v>
      </c>
      <c r="O426" s="12" t="s">
        <v>2306</v>
      </c>
      <c r="P426" s="12" t="s">
        <v>2306</v>
      </c>
      <c r="Q426" s="12" t="s">
        <v>2306</v>
      </c>
      <c r="R426" s="12" t="s">
        <v>2306</v>
      </c>
      <c r="S426" s="12" t="s">
        <v>2306</v>
      </c>
      <c r="T426" s="9">
        <v>48310</v>
      </c>
      <c r="U426" s="9">
        <v>14400</v>
      </c>
      <c r="V426" s="12" t="s">
        <v>2306</v>
      </c>
      <c r="W426" s="12" t="s">
        <v>2306</v>
      </c>
      <c r="X426" s="12" t="s">
        <v>2306</v>
      </c>
      <c r="Y426" s="12" t="s">
        <v>2306</v>
      </c>
      <c r="Z426" s="12" t="s">
        <v>2306</v>
      </c>
      <c r="AA426" s="12" t="s">
        <v>2306</v>
      </c>
      <c r="AB426" s="12" t="s">
        <v>2306</v>
      </c>
      <c r="AC426" s="12" t="s">
        <v>2306</v>
      </c>
      <c r="AD426" s="12" t="s">
        <v>2306</v>
      </c>
      <c r="AE426" s="12" t="s">
        <v>2306</v>
      </c>
      <c r="AF426" s="12" t="s">
        <v>2306</v>
      </c>
      <c r="AG426" s="12" t="s">
        <v>2306</v>
      </c>
      <c r="AH426" s="12" t="s">
        <v>2306</v>
      </c>
      <c r="AI426" s="12" t="s">
        <v>2306</v>
      </c>
      <c r="AJ426" s="12" t="s">
        <v>2306</v>
      </c>
      <c r="AK426" s="12" t="s">
        <v>2306</v>
      </c>
      <c r="AL426" s="12" t="s">
        <v>2306</v>
      </c>
      <c r="AM426" s="12" t="s">
        <v>2306</v>
      </c>
      <c r="AN426" s="12" t="s">
        <v>2306</v>
      </c>
      <c r="AO426" s="9">
        <v>33910</v>
      </c>
      <c r="AP426" s="12" t="s">
        <v>2306</v>
      </c>
      <c r="AQ426" s="12" t="s">
        <v>2306</v>
      </c>
      <c r="AR426" s="12" t="s">
        <v>2306</v>
      </c>
      <c r="AS426" s="12" t="s">
        <v>2306</v>
      </c>
      <c r="AT426" s="12" t="s">
        <v>2306</v>
      </c>
      <c r="AU426" s="12" t="s">
        <v>2306</v>
      </c>
      <c r="AV426" s="12" t="s">
        <v>2306</v>
      </c>
      <c r="AW426" s="12" t="s">
        <v>2306</v>
      </c>
      <c r="AX426" s="12" t="s">
        <v>2306</v>
      </c>
      <c r="AY426" s="12" t="s">
        <v>2306</v>
      </c>
      <c r="AZ426" s="12" t="s">
        <v>2306</v>
      </c>
      <c r="BA426" s="12" t="s">
        <v>2306</v>
      </c>
      <c r="BB426" s="12" t="s">
        <v>2306</v>
      </c>
      <c r="BC426" s="12" t="s">
        <v>2306</v>
      </c>
      <c r="BD426" s="12" t="s">
        <v>2306</v>
      </c>
      <c r="BE426" s="12" t="s">
        <v>2306</v>
      </c>
      <c r="BF426" s="12" t="s">
        <v>2306</v>
      </c>
      <c r="BG426" s="12" t="s">
        <v>2306</v>
      </c>
      <c r="BH426" s="12" t="s">
        <v>2306</v>
      </c>
      <c r="BI426" s="12" t="s">
        <v>2306</v>
      </c>
      <c r="BJ426" s="12" t="s">
        <v>2306</v>
      </c>
      <c r="BK426" s="12" t="s">
        <v>2306</v>
      </c>
      <c r="BL426" s="12" t="s">
        <v>2306</v>
      </c>
      <c r="BM426" s="12" t="s">
        <v>2306</v>
      </c>
      <c r="BN426" s="12" t="s">
        <v>2306</v>
      </c>
      <c r="BO426" s="12" t="s">
        <v>2306</v>
      </c>
      <c r="BP426" s="12" t="s">
        <v>2306</v>
      </c>
      <c r="BQ426" s="12" t="s">
        <v>2306</v>
      </c>
      <c r="BR426" s="12" t="s">
        <v>2306</v>
      </c>
      <c r="BS426" s="12" t="s">
        <v>2306</v>
      </c>
      <c r="BT426" s="12" t="s">
        <v>2306</v>
      </c>
      <c r="BU426" s="12" t="s">
        <v>2306</v>
      </c>
      <c r="BV426" s="12" t="s">
        <v>2306</v>
      </c>
      <c r="BW426" s="12" t="s">
        <v>2306</v>
      </c>
      <c r="BX426" s="12" t="s">
        <v>2306</v>
      </c>
      <c r="BY426" s="12" t="s">
        <v>2306</v>
      </c>
      <c r="BZ426" s="12" t="s">
        <v>2306</v>
      </c>
      <c r="CA426" s="12" t="s">
        <v>2306</v>
      </c>
      <c r="CB426" s="12" t="s">
        <v>2306</v>
      </c>
      <c r="CC426" s="12" t="s">
        <v>2306</v>
      </c>
      <c r="CD426" s="12" t="s">
        <v>2306</v>
      </c>
      <c r="CE426" s="12" t="s">
        <v>2306</v>
      </c>
      <c r="CF426" s="12" t="s">
        <v>2306</v>
      </c>
      <c r="CG426" s="12" t="s">
        <v>2306</v>
      </c>
      <c r="CH426" s="12" t="s">
        <v>2306</v>
      </c>
      <c r="CI426" s="12" t="s">
        <v>2306</v>
      </c>
      <c r="CJ426" s="12" t="s">
        <v>2306</v>
      </c>
      <c r="CK426" s="12" t="s">
        <v>2306</v>
      </c>
      <c r="CL426" s="12" t="s">
        <v>2306</v>
      </c>
      <c r="CM426" s="12" t="s">
        <v>2306</v>
      </c>
      <c r="CN426" s="12" t="s">
        <v>2306</v>
      </c>
      <c r="CO426" s="12" t="s">
        <v>2306</v>
      </c>
      <c r="CP426" s="12" t="s">
        <v>2306</v>
      </c>
      <c r="CQ426" s="12" t="s">
        <v>2306</v>
      </c>
      <c r="CR426" s="12" t="s">
        <v>2306</v>
      </c>
      <c r="CS426" s="12" t="s">
        <v>2306</v>
      </c>
      <c r="CT426" s="12" t="s">
        <v>2306</v>
      </c>
      <c r="CU426" s="12" t="s">
        <v>2306</v>
      </c>
      <c r="CV426" s="12" t="s">
        <v>2306</v>
      </c>
      <c r="CW426" s="12" t="s">
        <v>2306</v>
      </c>
      <c r="CX426" s="12" t="s">
        <v>2306</v>
      </c>
      <c r="CY426" s="12" t="s">
        <v>2306</v>
      </c>
      <c r="CZ426" s="12" t="s">
        <v>2306</v>
      </c>
      <c r="DA426" s="12" t="s">
        <v>2306</v>
      </c>
      <c r="DB426" s="12" t="s">
        <v>2306</v>
      </c>
      <c r="DC426" s="12" t="s">
        <v>2306</v>
      </c>
      <c r="DD426" s="12" t="s">
        <v>2306</v>
      </c>
      <c r="DE426" s="12" t="s">
        <v>2306</v>
      </c>
      <c r="DF426" s="12" t="s">
        <v>2306</v>
      </c>
      <c r="DG426" s="12" t="s">
        <v>2306</v>
      </c>
      <c r="DH426" s="12" t="s">
        <v>2306</v>
      </c>
      <c r="DI426" s="12" t="s">
        <v>2306</v>
      </c>
      <c r="DJ426" s="17" t="s">
        <v>2306</v>
      </c>
    </row>
    <row r="427" s="1" customFormat="1" ht="15.4" customHeight="1" spans="1:114">
      <c r="A427" s="10" t="s">
        <v>3521</v>
      </c>
      <c r="B427" s="11"/>
      <c r="C427" s="11"/>
      <c r="D427" s="11" t="s">
        <v>3522</v>
      </c>
      <c r="E427" s="9">
        <v>49201233.2</v>
      </c>
      <c r="F427" s="12" t="s">
        <v>2306</v>
      </c>
      <c r="G427" s="12" t="s">
        <v>2306</v>
      </c>
      <c r="H427" s="12" t="s">
        <v>2306</v>
      </c>
      <c r="I427" s="12" t="s">
        <v>2306</v>
      </c>
      <c r="J427" s="12" t="s">
        <v>2306</v>
      </c>
      <c r="K427" s="12" t="s">
        <v>2306</v>
      </c>
      <c r="L427" s="12" t="s">
        <v>2306</v>
      </c>
      <c r="M427" s="12" t="s">
        <v>2306</v>
      </c>
      <c r="N427" s="12" t="s">
        <v>2306</v>
      </c>
      <c r="O427" s="12" t="s">
        <v>2306</v>
      </c>
      <c r="P427" s="12" t="s">
        <v>2306</v>
      </c>
      <c r="Q427" s="12" t="s">
        <v>2306</v>
      </c>
      <c r="R427" s="12" t="s">
        <v>2306</v>
      </c>
      <c r="S427" s="12" t="s">
        <v>2306</v>
      </c>
      <c r="T427" s="9">
        <v>500000</v>
      </c>
      <c r="U427" s="12" t="s">
        <v>2306</v>
      </c>
      <c r="V427" s="12" t="s">
        <v>2306</v>
      </c>
      <c r="W427" s="12" t="s">
        <v>2306</v>
      </c>
      <c r="X427" s="12" t="s">
        <v>2306</v>
      </c>
      <c r="Y427" s="12" t="s">
        <v>2306</v>
      </c>
      <c r="Z427" s="12" t="s">
        <v>2306</v>
      </c>
      <c r="AA427" s="12" t="s">
        <v>2306</v>
      </c>
      <c r="AB427" s="12" t="s">
        <v>2306</v>
      </c>
      <c r="AC427" s="12" t="s">
        <v>2306</v>
      </c>
      <c r="AD427" s="12" t="s">
        <v>2306</v>
      </c>
      <c r="AE427" s="12" t="s">
        <v>2306</v>
      </c>
      <c r="AF427" s="12" t="s">
        <v>2306</v>
      </c>
      <c r="AG427" s="12" t="s">
        <v>2306</v>
      </c>
      <c r="AH427" s="12" t="s">
        <v>2306</v>
      </c>
      <c r="AI427" s="12" t="s">
        <v>2306</v>
      </c>
      <c r="AJ427" s="12" t="s">
        <v>2306</v>
      </c>
      <c r="AK427" s="9">
        <v>500000</v>
      </c>
      <c r="AL427" s="12" t="s">
        <v>2306</v>
      </c>
      <c r="AM427" s="12" t="s">
        <v>2306</v>
      </c>
      <c r="AN427" s="12" t="s">
        <v>2306</v>
      </c>
      <c r="AO427" s="12" t="s">
        <v>2306</v>
      </c>
      <c r="AP427" s="12" t="s">
        <v>2306</v>
      </c>
      <c r="AQ427" s="12" t="s">
        <v>2306</v>
      </c>
      <c r="AR427" s="12" t="s">
        <v>2306</v>
      </c>
      <c r="AS427" s="12" t="s">
        <v>2306</v>
      </c>
      <c r="AT427" s="12" t="s">
        <v>2306</v>
      </c>
      <c r="AU427" s="12" t="s">
        <v>2306</v>
      </c>
      <c r="AV427" s="9">
        <v>48701233.2</v>
      </c>
      <c r="AW427" s="12" t="s">
        <v>2306</v>
      </c>
      <c r="AX427" s="12" t="s">
        <v>2306</v>
      </c>
      <c r="AY427" s="12" t="s">
        <v>2306</v>
      </c>
      <c r="AZ427" s="12" t="s">
        <v>2306</v>
      </c>
      <c r="BA427" s="12" t="s">
        <v>2306</v>
      </c>
      <c r="BB427" s="9">
        <v>48701233.2</v>
      </c>
      <c r="BC427" s="12" t="s">
        <v>2306</v>
      </c>
      <c r="BD427" s="12" t="s">
        <v>2306</v>
      </c>
      <c r="BE427" s="12" t="s">
        <v>2306</v>
      </c>
      <c r="BF427" s="12" t="s">
        <v>2306</v>
      </c>
      <c r="BG427" s="12" t="s">
        <v>2306</v>
      </c>
      <c r="BH427" s="12" t="s">
        <v>2306</v>
      </c>
      <c r="BI427" s="12" t="s">
        <v>2306</v>
      </c>
      <c r="BJ427" s="12" t="s">
        <v>2306</v>
      </c>
      <c r="BK427" s="12" t="s">
        <v>2306</v>
      </c>
      <c r="BL427" s="12" t="s">
        <v>2306</v>
      </c>
      <c r="BM427" s="12" t="s">
        <v>2306</v>
      </c>
      <c r="BN427" s="12" t="s">
        <v>2306</v>
      </c>
      <c r="BO427" s="12" t="s">
        <v>2306</v>
      </c>
      <c r="BP427" s="12" t="s">
        <v>2306</v>
      </c>
      <c r="BQ427" s="12" t="s">
        <v>2306</v>
      </c>
      <c r="BR427" s="12" t="s">
        <v>2306</v>
      </c>
      <c r="BS427" s="12" t="s">
        <v>2306</v>
      </c>
      <c r="BT427" s="12" t="s">
        <v>2306</v>
      </c>
      <c r="BU427" s="12" t="s">
        <v>2306</v>
      </c>
      <c r="BV427" s="12" t="s">
        <v>2306</v>
      </c>
      <c r="BW427" s="12" t="s">
        <v>2306</v>
      </c>
      <c r="BX427" s="12" t="s">
        <v>2306</v>
      </c>
      <c r="BY427" s="12" t="s">
        <v>2306</v>
      </c>
      <c r="BZ427" s="12" t="s">
        <v>2306</v>
      </c>
      <c r="CA427" s="12" t="s">
        <v>2306</v>
      </c>
      <c r="CB427" s="12" t="s">
        <v>2306</v>
      </c>
      <c r="CC427" s="12" t="s">
        <v>2306</v>
      </c>
      <c r="CD427" s="12" t="s">
        <v>2306</v>
      </c>
      <c r="CE427" s="12" t="s">
        <v>2306</v>
      </c>
      <c r="CF427" s="12" t="s">
        <v>2306</v>
      </c>
      <c r="CG427" s="12" t="s">
        <v>2306</v>
      </c>
      <c r="CH427" s="12" t="s">
        <v>2306</v>
      </c>
      <c r="CI427" s="12" t="s">
        <v>2306</v>
      </c>
      <c r="CJ427" s="12" t="s">
        <v>2306</v>
      </c>
      <c r="CK427" s="12" t="s">
        <v>2306</v>
      </c>
      <c r="CL427" s="12" t="s">
        <v>2306</v>
      </c>
      <c r="CM427" s="12" t="s">
        <v>2306</v>
      </c>
      <c r="CN427" s="12" t="s">
        <v>2306</v>
      </c>
      <c r="CO427" s="12" t="s">
        <v>2306</v>
      </c>
      <c r="CP427" s="12" t="s">
        <v>2306</v>
      </c>
      <c r="CQ427" s="12" t="s">
        <v>2306</v>
      </c>
      <c r="CR427" s="12" t="s">
        <v>2306</v>
      </c>
      <c r="CS427" s="12" t="s">
        <v>2306</v>
      </c>
      <c r="CT427" s="12" t="s">
        <v>2306</v>
      </c>
      <c r="CU427" s="12" t="s">
        <v>2306</v>
      </c>
      <c r="CV427" s="12" t="s">
        <v>2306</v>
      </c>
      <c r="CW427" s="12" t="s">
        <v>2306</v>
      </c>
      <c r="CX427" s="12" t="s">
        <v>2306</v>
      </c>
      <c r="CY427" s="12" t="s">
        <v>2306</v>
      </c>
      <c r="CZ427" s="12" t="s">
        <v>2306</v>
      </c>
      <c r="DA427" s="12" t="s">
        <v>2306</v>
      </c>
      <c r="DB427" s="12" t="s">
        <v>2306</v>
      </c>
      <c r="DC427" s="12" t="s">
        <v>2306</v>
      </c>
      <c r="DD427" s="12" t="s">
        <v>2306</v>
      </c>
      <c r="DE427" s="12" t="s">
        <v>2306</v>
      </c>
      <c r="DF427" s="12" t="s">
        <v>2306</v>
      </c>
      <c r="DG427" s="12" t="s">
        <v>2306</v>
      </c>
      <c r="DH427" s="12" t="s">
        <v>2306</v>
      </c>
      <c r="DI427" s="12" t="s">
        <v>2306</v>
      </c>
      <c r="DJ427" s="17" t="s">
        <v>2306</v>
      </c>
    </row>
    <row r="428" s="1" customFormat="1" ht="15.4" customHeight="1" spans="1:114">
      <c r="A428" s="18" t="s">
        <v>3523</v>
      </c>
      <c r="B428" s="19"/>
      <c r="C428" s="19"/>
      <c r="D428" s="19" t="s">
        <v>3524</v>
      </c>
      <c r="E428" s="20">
        <v>49201233.2</v>
      </c>
      <c r="F428" s="21" t="s">
        <v>2306</v>
      </c>
      <c r="G428" s="21" t="s">
        <v>2306</v>
      </c>
      <c r="H428" s="21" t="s">
        <v>2306</v>
      </c>
      <c r="I428" s="21" t="s">
        <v>2306</v>
      </c>
      <c r="J428" s="21" t="s">
        <v>2306</v>
      </c>
      <c r="K428" s="21" t="s">
        <v>2306</v>
      </c>
      <c r="L428" s="21" t="s">
        <v>2306</v>
      </c>
      <c r="M428" s="21" t="s">
        <v>2306</v>
      </c>
      <c r="N428" s="21" t="s">
        <v>2306</v>
      </c>
      <c r="O428" s="21" t="s">
        <v>2306</v>
      </c>
      <c r="P428" s="21" t="s">
        <v>2306</v>
      </c>
      <c r="Q428" s="21" t="s">
        <v>2306</v>
      </c>
      <c r="R428" s="21" t="s">
        <v>2306</v>
      </c>
      <c r="S428" s="21" t="s">
        <v>2306</v>
      </c>
      <c r="T428" s="20">
        <v>500000</v>
      </c>
      <c r="U428" s="21" t="s">
        <v>2306</v>
      </c>
      <c r="V428" s="21" t="s">
        <v>2306</v>
      </c>
      <c r="W428" s="21" t="s">
        <v>2306</v>
      </c>
      <c r="X428" s="21" t="s">
        <v>2306</v>
      </c>
      <c r="Y428" s="21" t="s">
        <v>2306</v>
      </c>
      <c r="Z428" s="21" t="s">
        <v>2306</v>
      </c>
      <c r="AA428" s="21" t="s">
        <v>2306</v>
      </c>
      <c r="AB428" s="21" t="s">
        <v>2306</v>
      </c>
      <c r="AC428" s="21" t="s">
        <v>2306</v>
      </c>
      <c r="AD428" s="21" t="s">
        <v>2306</v>
      </c>
      <c r="AE428" s="21" t="s">
        <v>2306</v>
      </c>
      <c r="AF428" s="21" t="s">
        <v>2306</v>
      </c>
      <c r="AG428" s="21" t="s">
        <v>2306</v>
      </c>
      <c r="AH428" s="21" t="s">
        <v>2306</v>
      </c>
      <c r="AI428" s="21" t="s">
        <v>2306</v>
      </c>
      <c r="AJ428" s="21" t="s">
        <v>2306</v>
      </c>
      <c r="AK428" s="20">
        <v>500000</v>
      </c>
      <c r="AL428" s="21" t="s">
        <v>2306</v>
      </c>
      <c r="AM428" s="21" t="s">
        <v>2306</v>
      </c>
      <c r="AN428" s="21" t="s">
        <v>2306</v>
      </c>
      <c r="AO428" s="21" t="s">
        <v>2306</v>
      </c>
      <c r="AP428" s="21" t="s">
        <v>2306</v>
      </c>
      <c r="AQ428" s="21" t="s">
        <v>2306</v>
      </c>
      <c r="AR428" s="21" t="s">
        <v>2306</v>
      </c>
      <c r="AS428" s="21" t="s">
        <v>2306</v>
      </c>
      <c r="AT428" s="21" t="s">
        <v>2306</v>
      </c>
      <c r="AU428" s="21" t="s">
        <v>2306</v>
      </c>
      <c r="AV428" s="20">
        <v>48701233.2</v>
      </c>
      <c r="AW428" s="21" t="s">
        <v>2306</v>
      </c>
      <c r="AX428" s="21" t="s">
        <v>2306</v>
      </c>
      <c r="AY428" s="21" t="s">
        <v>2306</v>
      </c>
      <c r="AZ428" s="21" t="s">
        <v>2306</v>
      </c>
      <c r="BA428" s="21" t="s">
        <v>2306</v>
      </c>
      <c r="BB428" s="20">
        <v>48701233.2</v>
      </c>
      <c r="BC428" s="21" t="s">
        <v>2306</v>
      </c>
      <c r="BD428" s="21" t="s">
        <v>2306</v>
      </c>
      <c r="BE428" s="21" t="s">
        <v>2306</v>
      </c>
      <c r="BF428" s="21" t="s">
        <v>2306</v>
      </c>
      <c r="BG428" s="21" t="s">
        <v>2306</v>
      </c>
      <c r="BH428" s="21" t="s">
        <v>2306</v>
      </c>
      <c r="BI428" s="21" t="s">
        <v>2306</v>
      </c>
      <c r="BJ428" s="21" t="s">
        <v>2306</v>
      </c>
      <c r="BK428" s="21" t="s">
        <v>2306</v>
      </c>
      <c r="BL428" s="21" t="s">
        <v>2306</v>
      </c>
      <c r="BM428" s="21" t="s">
        <v>2306</v>
      </c>
      <c r="BN428" s="21" t="s">
        <v>2306</v>
      </c>
      <c r="BO428" s="21" t="s">
        <v>2306</v>
      </c>
      <c r="BP428" s="21" t="s">
        <v>2306</v>
      </c>
      <c r="BQ428" s="21" t="s">
        <v>2306</v>
      </c>
      <c r="BR428" s="21" t="s">
        <v>2306</v>
      </c>
      <c r="BS428" s="21" t="s">
        <v>2306</v>
      </c>
      <c r="BT428" s="21" t="s">
        <v>2306</v>
      </c>
      <c r="BU428" s="21" t="s">
        <v>2306</v>
      </c>
      <c r="BV428" s="21" t="s">
        <v>2306</v>
      </c>
      <c r="BW428" s="21" t="s">
        <v>2306</v>
      </c>
      <c r="BX428" s="21" t="s">
        <v>2306</v>
      </c>
      <c r="BY428" s="21" t="s">
        <v>2306</v>
      </c>
      <c r="BZ428" s="21" t="s">
        <v>2306</v>
      </c>
      <c r="CA428" s="21" t="s">
        <v>2306</v>
      </c>
      <c r="CB428" s="21" t="s">
        <v>2306</v>
      </c>
      <c r="CC428" s="21" t="s">
        <v>2306</v>
      </c>
      <c r="CD428" s="21" t="s">
        <v>2306</v>
      </c>
      <c r="CE428" s="21" t="s">
        <v>2306</v>
      </c>
      <c r="CF428" s="21" t="s">
        <v>2306</v>
      </c>
      <c r="CG428" s="21" t="s">
        <v>2306</v>
      </c>
      <c r="CH428" s="21" t="s">
        <v>2306</v>
      </c>
      <c r="CI428" s="21" t="s">
        <v>2306</v>
      </c>
      <c r="CJ428" s="21" t="s">
        <v>2306</v>
      </c>
      <c r="CK428" s="21" t="s">
        <v>2306</v>
      </c>
      <c r="CL428" s="21" t="s">
        <v>2306</v>
      </c>
      <c r="CM428" s="21" t="s">
        <v>2306</v>
      </c>
      <c r="CN428" s="21" t="s">
        <v>2306</v>
      </c>
      <c r="CO428" s="21" t="s">
        <v>2306</v>
      </c>
      <c r="CP428" s="21" t="s">
        <v>2306</v>
      </c>
      <c r="CQ428" s="21" t="s">
        <v>2306</v>
      </c>
      <c r="CR428" s="21" t="s">
        <v>2306</v>
      </c>
      <c r="CS428" s="21" t="s">
        <v>2306</v>
      </c>
      <c r="CT428" s="21" t="s">
        <v>2306</v>
      </c>
      <c r="CU428" s="21" t="s">
        <v>2306</v>
      </c>
      <c r="CV428" s="21" t="s">
        <v>2306</v>
      </c>
      <c r="CW428" s="21" t="s">
        <v>2306</v>
      </c>
      <c r="CX428" s="21" t="s">
        <v>2306</v>
      </c>
      <c r="CY428" s="21" t="s">
        <v>2306</v>
      </c>
      <c r="CZ428" s="21" t="s">
        <v>2306</v>
      </c>
      <c r="DA428" s="21" t="s">
        <v>2306</v>
      </c>
      <c r="DB428" s="21" t="s">
        <v>2306</v>
      </c>
      <c r="DC428" s="21" t="s">
        <v>2306</v>
      </c>
      <c r="DD428" s="21" t="s">
        <v>2306</v>
      </c>
      <c r="DE428" s="21" t="s">
        <v>2306</v>
      </c>
      <c r="DF428" s="21" t="s">
        <v>2306</v>
      </c>
      <c r="DG428" s="21" t="s">
        <v>2306</v>
      </c>
      <c r="DH428" s="21" t="s">
        <v>2306</v>
      </c>
      <c r="DI428" s="21" t="s">
        <v>2306</v>
      </c>
      <c r="DJ428" s="24" t="s">
        <v>2306</v>
      </c>
    </row>
    <row r="429" s="1" customFormat="1" ht="15.4" customHeight="1" spans="1:114">
      <c r="A429" s="22" t="s">
        <v>3525</v>
      </c>
      <c r="B429" s="22"/>
      <c r="C429" s="22"/>
      <c r="D429" s="22"/>
      <c r="E429" s="23" t="s">
        <v>2306</v>
      </c>
      <c r="F429" s="23" t="s">
        <v>2306</v>
      </c>
      <c r="G429" s="23" t="s">
        <v>2306</v>
      </c>
      <c r="H429" s="23" t="s">
        <v>2306</v>
      </c>
      <c r="I429" s="23" t="s">
        <v>2306</v>
      </c>
      <c r="J429" s="23" t="s">
        <v>2306</v>
      </c>
      <c r="K429" s="23" t="s">
        <v>2306</v>
      </c>
      <c r="L429" s="23" t="s">
        <v>2306</v>
      </c>
      <c r="M429" s="23" t="s">
        <v>2306</v>
      </c>
      <c r="N429" s="23" t="s">
        <v>2306</v>
      </c>
      <c r="O429" s="23" t="s">
        <v>2306</v>
      </c>
      <c r="P429" s="23" t="s">
        <v>2306</v>
      </c>
      <c r="Q429" s="23" t="s">
        <v>2306</v>
      </c>
      <c r="R429" s="23" t="s">
        <v>2306</v>
      </c>
      <c r="S429" s="23" t="s">
        <v>2306</v>
      </c>
      <c r="T429" s="23" t="s">
        <v>2306</v>
      </c>
      <c r="U429" s="23" t="s">
        <v>2306</v>
      </c>
      <c r="V429" s="23" t="s">
        <v>2306</v>
      </c>
      <c r="W429" s="23" t="s">
        <v>2306</v>
      </c>
      <c r="X429" s="23" t="s">
        <v>2306</v>
      </c>
      <c r="Y429" s="23" t="s">
        <v>2306</v>
      </c>
      <c r="Z429" s="23" t="s">
        <v>2306</v>
      </c>
      <c r="AA429" s="23" t="s">
        <v>2306</v>
      </c>
      <c r="AB429" s="23" t="s">
        <v>2306</v>
      </c>
      <c r="AC429" s="23" t="s">
        <v>2306</v>
      </c>
      <c r="AD429" s="23" t="s">
        <v>2306</v>
      </c>
      <c r="AE429" s="23" t="s">
        <v>2306</v>
      </c>
      <c r="AF429" s="23" t="s">
        <v>2306</v>
      </c>
      <c r="AG429" s="23" t="s">
        <v>2306</v>
      </c>
      <c r="AH429" s="23" t="s">
        <v>2306</v>
      </c>
      <c r="AI429" s="23" t="s">
        <v>2306</v>
      </c>
      <c r="AJ429" s="23" t="s">
        <v>2306</v>
      </c>
      <c r="AK429" s="23" t="s">
        <v>2306</v>
      </c>
      <c r="AL429" s="23" t="s">
        <v>2306</v>
      </c>
      <c r="AM429" s="23" t="s">
        <v>2306</v>
      </c>
      <c r="AN429" s="23" t="s">
        <v>2306</v>
      </c>
      <c r="AO429" s="23" t="s">
        <v>2306</v>
      </c>
      <c r="AP429" s="23" t="s">
        <v>2306</v>
      </c>
      <c r="AQ429" s="23" t="s">
        <v>2306</v>
      </c>
      <c r="AR429" s="23" t="s">
        <v>2306</v>
      </c>
      <c r="AS429" s="23" t="s">
        <v>2306</v>
      </c>
      <c r="AT429" s="23" t="s">
        <v>2306</v>
      </c>
      <c r="AU429" s="23" t="s">
        <v>2306</v>
      </c>
      <c r="AV429" s="23" t="s">
        <v>2306</v>
      </c>
      <c r="AW429" s="23" t="s">
        <v>2306</v>
      </c>
      <c r="AX429" s="23" t="s">
        <v>2306</v>
      </c>
      <c r="AY429" s="23" t="s">
        <v>2306</v>
      </c>
      <c r="AZ429" s="23" t="s">
        <v>2306</v>
      </c>
      <c r="BA429" s="23" t="s">
        <v>2306</v>
      </c>
      <c r="BB429" s="23" t="s">
        <v>2306</v>
      </c>
      <c r="BC429" s="23" t="s">
        <v>2306</v>
      </c>
      <c r="BD429" s="23" t="s">
        <v>2306</v>
      </c>
      <c r="BE429" s="23" t="s">
        <v>2306</v>
      </c>
      <c r="BF429" s="23" t="s">
        <v>2306</v>
      </c>
      <c r="BG429" s="23" t="s">
        <v>2306</v>
      </c>
      <c r="BH429" s="23" t="s">
        <v>2306</v>
      </c>
      <c r="BI429" s="23" t="s">
        <v>2306</v>
      </c>
      <c r="BJ429" s="23" t="s">
        <v>2306</v>
      </c>
      <c r="BK429" s="23" t="s">
        <v>2306</v>
      </c>
      <c r="BL429" s="23" t="s">
        <v>2306</v>
      </c>
      <c r="BM429" s="23" t="s">
        <v>2306</v>
      </c>
      <c r="BN429" s="23" t="s">
        <v>2306</v>
      </c>
      <c r="BO429" s="23" t="s">
        <v>2306</v>
      </c>
      <c r="BP429" s="23" t="s">
        <v>2306</v>
      </c>
      <c r="BQ429" s="23" t="s">
        <v>2306</v>
      </c>
      <c r="BR429" s="23" t="s">
        <v>2306</v>
      </c>
      <c r="BS429" s="23" t="s">
        <v>2306</v>
      </c>
      <c r="BT429" s="23" t="s">
        <v>2306</v>
      </c>
      <c r="BU429" s="23" t="s">
        <v>2306</v>
      </c>
      <c r="BV429" s="23" t="s">
        <v>2306</v>
      </c>
      <c r="BW429" s="23" t="s">
        <v>2306</v>
      </c>
      <c r="BX429" s="23" t="s">
        <v>2306</v>
      </c>
      <c r="BY429" s="23" t="s">
        <v>2306</v>
      </c>
      <c r="BZ429" s="23" t="s">
        <v>2306</v>
      </c>
      <c r="CA429" s="23" t="s">
        <v>2306</v>
      </c>
      <c r="CB429" s="23" t="s">
        <v>2306</v>
      </c>
      <c r="CC429" s="23" t="s">
        <v>2306</v>
      </c>
      <c r="CD429" s="23" t="s">
        <v>2306</v>
      </c>
      <c r="CE429" s="23" t="s">
        <v>2306</v>
      </c>
      <c r="CF429" s="23" t="s">
        <v>2306</v>
      </c>
      <c r="CG429" s="23" t="s">
        <v>2306</v>
      </c>
      <c r="CH429" s="23" t="s">
        <v>2306</v>
      </c>
      <c r="CI429" s="23" t="s">
        <v>2306</v>
      </c>
      <c r="CJ429" s="23" t="s">
        <v>2306</v>
      </c>
      <c r="CK429" s="23" t="s">
        <v>2306</v>
      </c>
      <c r="CL429" s="23" t="s">
        <v>2306</v>
      </c>
      <c r="CM429" s="23" t="s">
        <v>2306</v>
      </c>
      <c r="CN429" s="23" t="s">
        <v>2306</v>
      </c>
      <c r="CO429" s="23" t="s">
        <v>2306</v>
      </c>
      <c r="CP429" s="23" t="s">
        <v>2306</v>
      </c>
      <c r="CQ429" s="23" t="s">
        <v>2306</v>
      </c>
      <c r="CR429" s="23" t="s">
        <v>2306</v>
      </c>
      <c r="CS429" s="23" t="s">
        <v>2306</v>
      </c>
      <c r="CT429" s="23" t="s">
        <v>2306</v>
      </c>
      <c r="CU429" s="23" t="s">
        <v>2306</v>
      </c>
      <c r="CV429" s="23" t="s">
        <v>2306</v>
      </c>
      <c r="CW429" s="23" t="s">
        <v>2306</v>
      </c>
      <c r="CX429" s="23" t="s">
        <v>2306</v>
      </c>
      <c r="CY429" s="23" t="s">
        <v>2306</v>
      </c>
      <c r="CZ429" s="23" t="s">
        <v>2306</v>
      </c>
      <c r="DA429" s="23" t="s">
        <v>2306</v>
      </c>
      <c r="DB429" s="23" t="s">
        <v>2306</v>
      </c>
      <c r="DC429" s="23" t="s">
        <v>2306</v>
      </c>
      <c r="DD429" s="23" t="s">
        <v>2306</v>
      </c>
      <c r="DE429" s="23" t="s">
        <v>2306</v>
      </c>
      <c r="DF429" s="23" t="s">
        <v>2306</v>
      </c>
      <c r="DG429" s="23" t="s">
        <v>2306</v>
      </c>
      <c r="DH429" s="23" t="s">
        <v>2306</v>
      </c>
      <c r="DI429" s="23" t="s">
        <v>2306</v>
      </c>
      <c r="DJ429" s="23" t="s">
        <v>2306</v>
      </c>
    </row>
    <row r="431" s="1" customFormat="1" ht="15.6" spans="58:58">
      <c r="BF431" s="13" t="s">
        <v>3526</v>
      </c>
    </row>
  </sheetData>
  <mergeCells count="547">
    <mergeCell ref="A1:DJ1"/>
    <mergeCell ref="A4:D4"/>
    <mergeCell ref="F4:S4"/>
    <mergeCell ref="T4:AU4"/>
    <mergeCell ref="AV4:BH4"/>
    <mergeCell ref="BI4:BM4"/>
    <mergeCell ref="BN4:BZ4"/>
    <mergeCell ref="CA4:CQ4"/>
    <mergeCell ref="CR4:CT4"/>
    <mergeCell ref="CU4:CZ4"/>
    <mergeCell ref="DA4:DD4"/>
    <mergeCell ref="DE4:DJ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C135"/>
    <mergeCell ref="A136:C136"/>
    <mergeCell ref="A137:C137"/>
    <mergeCell ref="A138:C138"/>
    <mergeCell ref="A139:C139"/>
    <mergeCell ref="A140:C140"/>
    <mergeCell ref="A141:C141"/>
    <mergeCell ref="A142:C142"/>
    <mergeCell ref="A143:C143"/>
    <mergeCell ref="A144:C144"/>
    <mergeCell ref="A145:C145"/>
    <mergeCell ref="A146:C146"/>
    <mergeCell ref="A147:C147"/>
    <mergeCell ref="A148:C148"/>
    <mergeCell ref="A149:C149"/>
    <mergeCell ref="A150:C150"/>
    <mergeCell ref="A151:C151"/>
    <mergeCell ref="A152:C152"/>
    <mergeCell ref="A153:C153"/>
    <mergeCell ref="A154:C154"/>
    <mergeCell ref="A155:C155"/>
    <mergeCell ref="A156:C156"/>
    <mergeCell ref="A157:C157"/>
    <mergeCell ref="A158:C158"/>
    <mergeCell ref="A159:C159"/>
    <mergeCell ref="A160:C160"/>
    <mergeCell ref="A161:C161"/>
    <mergeCell ref="A162:C162"/>
    <mergeCell ref="A163:C163"/>
    <mergeCell ref="A164:C164"/>
    <mergeCell ref="A165:C165"/>
    <mergeCell ref="A166:C166"/>
    <mergeCell ref="A167:C167"/>
    <mergeCell ref="A168:C168"/>
    <mergeCell ref="A169:C169"/>
    <mergeCell ref="A170:C170"/>
    <mergeCell ref="A171:C171"/>
    <mergeCell ref="A172:C172"/>
    <mergeCell ref="A173:C173"/>
    <mergeCell ref="A174:C174"/>
    <mergeCell ref="A175:C175"/>
    <mergeCell ref="A176:C176"/>
    <mergeCell ref="A177:C177"/>
    <mergeCell ref="A178:C178"/>
    <mergeCell ref="A179:C179"/>
    <mergeCell ref="A180:C180"/>
    <mergeCell ref="A181:C181"/>
    <mergeCell ref="A182:C182"/>
    <mergeCell ref="A183:C183"/>
    <mergeCell ref="A184:C184"/>
    <mergeCell ref="A185:C185"/>
    <mergeCell ref="A186:C186"/>
    <mergeCell ref="A187:C187"/>
    <mergeCell ref="A188:C188"/>
    <mergeCell ref="A189:C189"/>
    <mergeCell ref="A190:C190"/>
    <mergeCell ref="A191:C191"/>
    <mergeCell ref="A192:C192"/>
    <mergeCell ref="A193:C193"/>
    <mergeCell ref="A194:C194"/>
    <mergeCell ref="A195:C195"/>
    <mergeCell ref="A196:C196"/>
    <mergeCell ref="A197:C197"/>
    <mergeCell ref="A198:C198"/>
    <mergeCell ref="A199:C199"/>
    <mergeCell ref="A200:C200"/>
    <mergeCell ref="A201:C201"/>
    <mergeCell ref="A202:C202"/>
    <mergeCell ref="A203:C203"/>
    <mergeCell ref="A204:C204"/>
    <mergeCell ref="A205:C205"/>
    <mergeCell ref="A206:C206"/>
    <mergeCell ref="A207:C207"/>
    <mergeCell ref="A208:C208"/>
    <mergeCell ref="A209:C209"/>
    <mergeCell ref="A210:C210"/>
    <mergeCell ref="A211:C211"/>
    <mergeCell ref="A212:C212"/>
    <mergeCell ref="A213:C213"/>
    <mergeCell ref="A214:C214"/>
    <mergeCell ref="A215:C215"/>
    <mergeCell ref="A216:C216"/>
    <mergeCell ref="A217:C217"/>
    <mergeCell ref="A218:C218"/>
    <mergeCell ref="A219:C219"/>
    <mergeCell ref="A220:C220"/>
    <mergeCell ref="A221:C221"/>
    <mergeCell ref="A222:C222"/>
    <mergeCell ref="A223:C223"/>
    <mergeCell ref="A224:C224"/>
    <mergeCell ref="A225:C225"/>
    <mergeCell ref="A226:C226"/>
    <mergeCell ref="A227:C227"/>
    <mergeCell ref="A228:C228"/>
    <mergeCell ref="A229:C229"/>
    <mergeCell ref="A230:C230"/>
    <mergeCell ref="A231:C231"/>
    <mergeCell ref="A232:C232"/>
    <mergeCell ref="A233:C233"/>
    <mergeCell ref="A234:C234"/>
    <mergeCell ref="A235:C235"/>
    <mergeCell ref="A236:C236"/>
    <mergeCell ref="A237:C237"/>
    <mergeCell ref="A238:C238"/>
    <mergeCell ref="A239:C239"/>
    <mergeCell ref="A240:C240"/>
    <mergeCell ref="A241:C241"/>
    <mergeCell ref="A242:C242"/>
    <mergeCell ref="A243:C243"/>
    <mergeCell ref="A244:C244"/>
    <mergeCell ref="A245:C245"/>
    <mergeCell ref="A246:C246"/>
    <mergeCell ref="A247:C247"/>
    <mergeCell ref="A248:C248"/>
    <mergeCell ref="A249:C249"/>
    <mergeCell ref="A250:C250"/>
    <mergeCell ref="A251:C251"/>
    <mergeCell ref="A252:C252"/>
    <mergeCell ref="A253:C253"/>
    <mergeCell ref="A254:C254"/>
    <mergeCell ref="A255:C255"/>
    <mergeCell ref="A256:C256"/>
    <mergeCell ref="A257:C257"/>
    <mergeCell ref="A258:C258"/>
    <mergeCell ref="A259:C259"/>
    <mergeCell ref="A260:C260"/>
    <mergeCell ref="A261:C261"/>
    <mergeCell ref="A262:C262"/>
    <mergeCell ref="A263:C263"/>
    <mergeCell ref="A264:C264"/>
    <mergeCell ref="A265:C265"/>
    <mergeCell ref="A266:C266"/>
    <mergeCell ref="A267:C267"/>
    <mergeCell ref="A268:C268"/>
    <mergeCell ref="A269:C269"/>
    <mergeCell ref="A270:C270"/>
    <mergeCell ref="A271:C271"/>
    <mergeCell ref="A272:C272"/>
    <mergeCell ref="A273:C273"/>
    <mergeCell ref="A274:C274"/>
    <mergeCell ref="A275:C275"/>
    <mergeCell ref="A276:C276"/>
    <mergeCell ref="A277:C277"/>
    <mergeCell ref="A278:C278"/>
    <mergeCell ref="A279:C279"/>
    <mergeCell ref="A280:C280"/>
    <mergeCell ref="A281:C281"/>
    <mergeCell ref="A282:C282"/>
    <mergeCell ref="A283:C283"/>
    <mergeCell ref="A284:C284"/>
    <mergeCell ref="A285:C285"/>
    <mergeCell ref="A286:C286"/>
    <mergeCell ref="A287:C287"/>
    <mergeCell ref="A288:C288"/>
    <mergeCell ref="A289:C289"/>
    <mergeCell ref="A290:C290"/>
    <mergeCell ref="A291:C291"/>
    <mergeCell ref="A292:C292"/>
    <mergeCell ref="A293:C293"/>
    <mergeCell ref="A294:C294"/>
    <mergeCell ref="A295:C295"/>
    <mergeCell ref="A296:C296"/>
    <mergeCell ref="A297:C297"/>
    <mergeCell ref="A298:C298"/>
    <mergeCell ref="A299:C299"/>
    <mergeCell ref="A300:C300"/>
    <mergeCell ref="A301:C301"/>
    <mergeCell ref="A302:C302"/>
    <mergeCell ref="A303:C303"/>
    <mergeCell ref="A304:C304"/>
    <mergeCell ref="A305:C305"/>
    <mergeCell ref="A306:C306"/>
    <mergeCell ref="A307:C307"/>
    <mergeCell ref="A308:C308"/>
    <mergeCell ref="A309:C309"/>
    <mergeCell ref="A310:C310"/>
    <mergeCell ref="A311:C311"/>
    <mergeCell ref="A312:C312"/>
    <mergeCell ref="A313:C313"/>
    <mergeCell ref="A314:C314"/>
    <mergeCell ref="A315:C315"/>
    <mergeCell ref="A316:C316"/>
    <mergeCell ref="A317:C317"/>
    <mergeCell ref="A318:C318"/>
    <mergeCell ref="A319:C319"/>
    <mergeCell ref="A320:C320"/>
    <mergeCell ref="A321:C321"/>
    <mergeCell ref="A322:C322"/>
    <mergeCell ref="A323:C323"/>
    <mergeCell ref="A324:C324"/>
    <mergeCell ref="A325:C325"/>
    <mergeCell ref="A326:C326"/>
    <mergeCell ref="A327:C327"/>
    <mergeCell ref="A328:C328"/>
    <mergeCell ref="A329:C329"/>
    <mergeCell ref="A330:C330"/>
    <mergeCell ref="A331:C331"/>
    <mergeCell ref="A332:C332"/>
    <mergeCell ref="A333:C333"/>
    <mergeCell ref="A334:C334"/>
    <mergeCell ref="A335:C335"/>
    <mergeCell ref="A336:C336"/>
    <mergeCell ref="A337:C337"/>
    <mergeCell ref="A338:C338"/>
    <mergeCell ref="A339:C339"/>
    <mergeCell ref="A340:C340"/>
    <mergeCell ref="A341:C341"/>
    <mergeCell ref="A342:C342"/>
    <mergeCell ref="A343:C343"/>
    <mergeCell ref="A344:C344"/>
    <mergeCell ref="A345:C345"/>
    <mergeCell ref="A346:C346"/>
    <mergeCell ref="A347:C347"/>
    <mergeCell ref="A348:C348"/>
    <mergeCell ref="A349:C349"/>
    <mergeCell ref="A350:C350"/>
    <mergeCell ref="A351:C351"/>
    <mergeCell ref="A352:C352"/>
    <mergeCell ref="A353:C353"/>
    <mergeCell ref="A354:C354"/>
    <mergeCell ref="A355:C355"/>
    <mergeCell ref="A356:C356"/>
    <mergeCell ref="A357:C357"/>
    <mergeCell ref="A358:C358"/>
    <mergeCell ref="A359:C359"/>
    <mergeCell ref="A360:C360"/>
    <mergeCell ref="A361:C361"/>
    <mergeCell ref="A362:C362"/>
    <mergeCell ref="A363:C363"/>
    <mergeCell ref="A364:C364"/>
    <mergeCell ref="A365:C365"/>
    <mergeCell ref="A366:C366"/>
    <mergeCell ref="A367:C367"/>
    <mergeCell ref="A368:C368"/>
    <mergeCell ref="A369:C369"/>
    <mergeCell ref="A370:C370"/>
    <mergeCell ref="A371:C371"/>
    <mergeCell ref="A372:C372"/>
    <mergeCell ref="A373:C373"/>
    <mergeCell ref="A374:C374"/>
    <mergeCell ref="A375:C375"/>
    <mergeCell ref="A376:C376"/>
    <mergeCell ref="A377:C377"/>
    <mergeCell ref="A378:C378"/>
    <mergeCell ref="A379:C379"/>
    <mergeCell ref="A380:C380"/>
    <mergeCell ref="A381:C381"/>
    <mergeCell ref="A382:C382"/>
    <mergeCell ref="A383:C383"/>
    <mergeCell ref="A384:C384"/>
    <mergeCell ref="A385:C385"/>
    <mergeCell ref="A386:C386"/>
    <mergeCell ref="A387:C387"/>
    <mergeCell ref="A388:C388"/>
    <mergeCell ref="A389:C389"/>
    <mergeCell ref="A390:C390"/>
    <mergeCell ref="A391:C391"/>
    <mergeCell ref="A392:C392"/>
    <mergeCell ref="A393:C393"/>
    <mergeCell ref="A394:C394"/>
    <mergeCell ref="A395:C395"/>
    <mergeCell ref="A396:C396"/>
    <mergeCell ref="A397:C397"/>
    <mergeCell ref="A398:C398"/>
    <mergeCell ref="A399:C399"/>
    <mergeCell ref="A400:C400"/>
    <mergeCell ref="A401:C401"/>
    <mergeCell ref="A402:C402"/>
    <mergeCell ref="A403:C403"/>
    <mergeCell ref="A404:C404"/>
    <mergeCell ref="A405:C405"/>
    <mergeCell ref="A406:C406"/>
    <mergeCell ref="A407:C407"/>
    <mergeCell ref="A408:C408"/>
    <mergeCell ref="A409:C409"/>
    <mergeCell ref="A410:C410"/>
    <mergeCell ref="A411:C411"/>
    <mergeCell ref="A412:C412"/>
    <mergeCell ref="A413:C413"/>
    <mergeCell ref="A414:C414"/>
    <mergeCell ref="A415:C415"/>
    <mergeCell ref="A416:C416"/>
    <mergeCell ref="A417:C417"/>
    <mergeCell ref="A418:C418"/>
    <mergeCell ref="A419:C419"/>
    <mergeCell ref="A420:C420"/>
    <mergeCell ref="A421:C421"/>
    <mergeCell ref="A422:C422"/>
    <mergeCell ref="A423:C423"/>
    <mergeCell ref="A424:C424"/>
    <mergeCell ref="A425:C425"/>
    <mergeCell ref="A426:C426"/>
    <mergeCell ref="A427:C427"/>
    <mergeCell ref="A428:C428"/>
    <mergeCell ref="A429:D429"/>
    <mergeCell ref="A8:A9"/>
    <mergeCell ref="B8:B9"/>
    <mergeCell ref="C8:C9"/>
    <mergeCell ref="D5:D7"/>
    <mergeCell ref="E4:E7"/>
    <mergeCell ref="F5:F7"/>
    <mergeCell ref="G5:G7"/>
    <mergeCell ref="H5:H7"/>
    <mergeCell ref="I5:I7"/>
    <mergeCell ref="J5:J7"/>
    <mergeCell ref="K5:K7"/>
    <mergeCell ref="L5:L7"/>
    <mergeCell ref="M5:M7"/>
    <mergeCell ref="N5:N7"/>
    <mergeCell ref="O5:O7"/>
    <mergeCell ref="P5:P7"/>
    <mergeCell ref="Q5:Q7"/>
    <mergeCell ref="R5:R7"/>
    <mergeCell ref="S5:S7"/>
    <mergeCell ref="T5:T7"/>
    <mergeCell ref="U5:U7"/>
    <mergeCell ref="V5:V7"/>
    <mergeCell ref="W5:W7"/>
    <mergeCell ref="X5:X7"/>
    <mergeCell ref="Y5:Y7"/>
    <mergeCell ref="Z5:Z7"/>
    <mergeCell ref="AA5:AA7"/>
    <mergeCell ref="AB5:AB7"/>
    <mergeCell ref="AC5:AC7"/>
    <mergeCell ref="AD5:AD7"/>
    <mergeCell ref="AE5:AE7"/>
    <mergeCell ref="AF5:AF7"/>
    <mergeCell ref="AG5:AG7"/>
    <mergeCell ref="AH5:AH7"/>
    <mergeCell ref="AI5:AI7"/>
    <mergeCell ref="AJ5:AJ7"/>
    <mergeCell ref="AK5:AK7"/>
    <mergeCell ref="AL5:AL7"/>
    <mergeCell ref="AM5:AM7"/>
    <mergeCell ref="AN5:AN7"/>
    <mergeCell ref="AO5:AO7"/>
    <mergeCell ref="AP5:AP7"/>
    <mergeCell ref="AQ5:AQ7"/>
    <mergeCell ref="AR5:AR7"/>
    <mergeCell ref="AS5:AS7"/>
    <mergeCell ref="AT5:AT7"/>
    <mergeCell ref="AU5:AU7"/>
    <mergeCell ref="AV5:AV7"/>
    <mergeCell ref="AW5:AW7"/>
    <mergeCell ref="AX5:AX7"/>
    <mergeCell ref="AY5:AY7"/>
    <mergeCell ref="AZ5:AZ7"/>
    <mergeCell ref="BA5:BA7"/>
    <mergeCell ref="BB5:BB7"/>
    <mergeCell ref="BC5:BC7"/>
    <mergeCell ref="BD5:BD7"/>
    <mergeCell ref="BE5:BE7"/>
    <mergeCell ref="BF5:BF7"/>
    <mergeCell ref="BG5:BG7"/>
    <mergeCell ref="BH5:BH7"/>
    <mergeCell ref="BI5:BI7"/>
    <mergeCell ref="BJ5:BJ7"/>
    <mergeCell ref="BK5:BK7"/>
    <mergeCell ref="BL5:BL7"/>
    <mergeCell ref="BM5:BM7"/>
    <mergeCell ref="BN5:BN7"/>
    <mergeCell ref="BO5:BO7"/>
    <mergeCell ref="BP5:BP7"/>
    <mergeCell ref="BQ5:BQ7"/>
    <mergeCell ref="BR5:BR7"/>
    <mergeCell ref="BS5:BS7"/>
    <mergeCell ref="BT5:BT7"/>
    <mergeCell ref="BU5:BU7"/>
    <mergeCell ref="BV5:BV7"/>
    <mergeCell ref="BW5:BW7"/>
    <mergeCell ref="BX5:BX7"/>
    <mergeCell ref="BY5:BY7"/>
    <mergeCell ref="BZ5:BZ7"/>
    <mergeCell ref="CA5:CA7"/>
    <mergeCell ref="CB5:CB7"/>
    <mergeCell ref="CC5:CC7"/>
    <mergeCell ref="CD5:CD7"/>
    <mergeCell ref="CE5:CE7"/>
    <mergeCell ref="CF5:CF7"/>
    <mergeCell ref="CG5:CG7"/>
    <mergeCell ref="CH5:CH7"/>
    <mergeCell ref="CI5:CI7"/>
    <mergeCell ref="CJ5:CJ7"/>
    <mergeCell ref="CK5:CK7"/>
    <mergeCell ref="CL5:CL7"/>
    <mergeCell ref="CM5:CM7"/>
    <mergeCell ref="CN5:CN7"/>
    <mergeCell ref="CO5:CO7"/>
    <mergeCell ref="CP5:CP7"/>
    <mergeCell ref="CQ5:CQ7"/>
    <mergeCell ref="CR5:CR7"/>
    <mergeCell ref="CS5:CS7"/>
    <mergeCell ref="CT5:CT7"/>
    <mergeCell ref="CU5:CU7"/>
    <mergeCell ref="CV5:CV7"/>
    <mergeCell ref="CW5:CW7"/>
    <mergeCell ref="CX5:CX7"/>
    <mergeCell ref="CY5:CY7"/>
    <mergeCell ref="CZ5:CZ7"/>
    <mergeCell ref="DA5:DA7"/>
    <mergeCell ref="DB5:DB7"/>
    <mergeCell ref="DC5:DC7"/>
    <mergeCell ref="DD5:DD7"/>
    <mergeCell ref="DE5:DE7"/>
    <mergeCell ref="DF5:DF7"/>
    <mergeCell ref="DG5:DG7"/>
    <mergeCell ref="DH5:DH7"/>
    <mergeCell ref="DI5:DI7"/>
    <mergeCell ref="DJ5:DJ7"/>
    <mergeCell ref="A5:C7"/>
  </mergeCells>
  <pageMargins left="0.699305555555556" right="0.699305555555556" top="0.75" bottom="0.75" header="0.3" footer="0.3"/>
  <pageSetup paperSize="9" orientation="portrait"/>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J19" sqref="J19"/>
    </sheetView>
  </sheetViews>
  <sheetFormatPr defaultColWidth="8.88888888888889" defaultRowHeight="14.4"/>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C74"/>
  <sheetViews>
    <sheetView workbookViewId="0">
      <selection activeCell="D10" sqref="D10"/>
    </sheetView>
  </sheetViews>
  <sheetFormatPr defaultColWidth="9" defaultRowHeight="14.4" outlineLevelCol="2"/>
  <cols>
    <col min="1" max="1" width="19.7777777777778" customWidth="1"/>
    <col min="2" max="2" width="48.7777777777778" customWidth="1"/>
    <col min="3" max="3" width="17.2222222222222" customWidth="1"/>
    <col min="5" max="5" width="10.1296296296296" customWidth="1"/>
  </cols>
  <sheetData>
    <row r="1" ht="36" customHeight="1" spans="1:3">
      <c r="A1" s="153" t="s">
        <v>1692</v>
      </c>
      <c r="B1" s="153"/>
      <c r="C1" s="153"/>
    </row>
    <row r="2" spans="1:2">
      <c r="A2" s="145"/>
      <c r="B2" s="145"/>
    </row>
    <row r="3" spans="1:3">
      <c r="A3" s="146" t="s">
        <v>1693</v>
      </c>
      <c r="B3" s="146"/>
      <c r="C3" s="146"/>
    </row>
    <row r="4" s="152" customFormat="1" ht="17" customHeight="1" spans="1:3">
      <c r="A4" s="154" t="s">
        <v>2</v>
      </c>
      <c r="B4" s="155" t="s">
        <v>3</v>
      </c>
      <c r="C4" s="154" t="s">
        <v>1694</v>
      </c>
    </row>
    <row r="5" s="152" customFormat="1" ht="17" customHeight="1" spans="1:3">
      <c r="A5" s="156"/>
      <c r="B5" s="157"/>
      <c r="C5" s="156"/>
    </row>
    <row r="6" s="152" customFormat="1" ht="17" customHeight="1" spans="1:3">
      <c r="A6" s="158"/>
      <c r="B6" s="159" t="s">
        <v>676</v>
      </c>
      <c r="C6" s="160">
        <f>C7+C12+C23+C31+C38+C42+C45+C49+C54+C60+C64+C69</f>
        <v>563934</v>
      </c>
    </row>
    <row r="7" s="152" customFormat="1" ht="17" customHeight="1" spans="1:3">
      <c r="A7" s="158">
        <v>501</v>
      </c>
      <c r="B7" s="161" t="s">
        <v>1695</v>
      </c>
      <c r="C7" s="160">
        <f>SUM(C8:C11)</f>
        <v>47892</v>
      </c>
    </row>
    <row r="8" s="152" customFormat="1" ht="17" customHeight="1" spans="1:3">
      <c r="A8" s="158">
        <v>50101</v>
      </c>
      <c r="B8" s="158" t="s">
        <v>1696</v>
      </c>
      <c r="C8" s="162">
        <v>35258</v>
      </c>
    </row>
    <row r="9" s="152" customFormat="1" ht="17" customHeight="1" spans="1:3">
      <c r="A9" s="158">
        <v>50102</v>
      </c>
      <c r="B9" s="158" t="s">
        <v>1697</v>
      </c>
      <c r="C9" s="162">
        <v>7864</v>
      </c>
    </row>
    <row r="10" s="152" customFormat="1" ht="17" customHeight="1" spans="1:3">
      <c r="A10" s="158">
        <v>50103</v>
      </c>
      <c r="B10" s="158" t="s">
        <v>1698</v>
      </c>
      <c r="C10" s="162">
        <v>2712</v>
      </c>
    </row>
    <row r="11" s="152" customFormat="1" ht="17" customHeight="1" spans="1:3">
      <c r="A11" s="158">
        <v>50199</v>
      </c>
      <c r="B11" s="158" t="s">
        <v>1699</v>
      </c>
      <c r="C11" s="162">
        <v>2058</v>
      </c>
    </row>
    <row r="12" s="152" customFormat="1" ht="17" customHeight="1" spans="1:3">
      <c r="A12" s="158">
        <v>502</v>
      </c>
      <c r="B12" s="161" t="s">
        <v>1700</v>
      </c>
      <c r="C12" s="160">
        <f>SUM(C13:C22)</f>
        <v>82161</v>
      </c>
    </row>
    <row r="13" s="152" customFormat="1" ht="17" customHeight="1" spans="1:3">
      <c r="A13" s="158">
        <v>50201</v>
      </c>
      <c r="B13" s="158" t="s">
        <v>1701</v>
      </c>
      <c r="C13" s="162">
        <v>36872</v>
      </c>
    </row>
    <row r="14" s="152" customFormat="1" ht="17" customHeight="1" spans="1:3">
      <c r="A14" s="158">
        <v>50202</v>
      </c>
      <c r="B14" s="158" t="s">
        <v>1702</v>
      </c>
      <c r="C14" s="162">
        <v>1210</v>
      </c>
    </row>
    <row r="15" s="152" customFormat="1" ht="17" customHeight="1" spans="1:3">
      <c r="A15" s="158">
        <v>50203</v>
      </c>
      <c r="B15" s="158" t="s">
        <v>1703</v>
      </c>
      <c r="C15" s="162">
        <v>1085</v>
      </c>
    </row>
    <row r="16" s="152" customFormat="1" ht="17" customHeight="1" spans="1:3">
      <c r="A16" s="158">
        <v>50204</v>
      </c>
      <c r="B16" s="158" t="s">
        <v>1704</v>
      </c>
      <c r="C16" s="162">
        <v>1759</v>
      </c>
    </row>
    <row r="17" s="152" customFormat="1" ht="17" customHeight="1" spans="1:3">
      <c r="A17" s="158">
        <v>50205</v>
      </c>
      <c r="B17" s="158" t="s">
        <v>1705</v>
      </c>
      <c r="C17" s="162">
        <v>17767</v>
      </c>
    </row>
    <row r="18" s="152" customFormat="1" ht="17" customHeight="1" spans="1:3">
      <c r="A18" s="158">
        <v>50206</v>
      </c>
      <c r="B18" s="158" t="s">
        <v>1706</v>
      </c>
      <c r="C18" s="162">
        <v>961</v>
      </c>
    </row>
    <row r="19" s="152" customFormat="1" ht="17" customHeight="1" spans="1:3">
      <c r="A19" s="158">
        <v>50207</v>
      </c>
      <c r="B19" s="158" t="s">
        <v>1707</v>
      </c>
      <c r="C19" s="162"/>
    </row>
    <row r="20" s="152" customFormat="1" ht="17" customHeight="1" spans="1:3">
      <c r="A20" s="158">
        <v>50208</v>
      </c>
      <c r="B20" s="158" t="s">
        <v>1708</v>
      </c>
      <c r="C20" s="162">
        <v>1244</v>
      </c>
    </row>
    <row r="21" s="152" customFormat="1" ht="17" customHeight="1" spans="1:3">
      <c r="A21" s="158">
        <v>50209</v>
      </c>
      <c r="B21" s="158" t="s">
        <v>1709</v>
      </c>
      <c r="C21" s="162">
        <v>6921</v>
      </c>
    </row>
    <row r="22" s="152" customFormat="1" ht="17" customHeight="1" spans="1:3">
      <c r="A22" s="158">
        <v>50299</v>
      </c>
      <c r="B22" s="158" t="s">
        <v>1710</v>
      </c>
      <c r="C22" s="162">
        <v>14342</v>
      </c>
    </row>
    <row r="23" s="152" customFormat="1" ht="17" customHeight="1" spans="1:3">
      <c r="A23" s="158">
        <v>503</v>
      </c>
      <c r="B23" s="161" t="s">
        <v>1711</v>
      </c>
      <c r="C23" s="160">
        <f>SUM(C24:C30)</f>
        <v>105190</v>
      </c>
    </row>
    <row r="24" s="152" customFormat="1" ht="17" customHeight="1" spans="1:3">
      <c r="A24" s="158">
        <v>50301</v>
      </c>
      <c r="B24" s="158" t="s">
        <v>1712</v>
      </c>
      <c r="C24" s="162">
        <v>7146</v>
      </c>
    </row>
    <row r="25" s="152" customFormat="1" ht="17" customHeight="1" spans="1:3">
      <c r="A25" s="158">
        <v>50302</v>
      </c>
      <c r="B25" s="158" t="s">
        <v>1713</v>
      </c>
      <c r="C25" s="162">
        <v>88093</v>
      </c>
    </row>
    <row r="26" s="152" customFormat="1" ht="17" customHeight="1" spans="1:3">
      <c r="A26" s="158">
        <v>50303</v>
      </c>
      <c r="B26" s="158" t="s">
        <v>1714</v>
      </c>
      <c r="C26" s="162">
        <v>417</v>
      </c>
    </row>
    <row r="27" s="152" customFormat="1" ht="17" customHeight="1" spans="1:3">
      <c r="A27" s="158">
        <v>50305</v>
      </c>
      <c r="B27" s="158" t="s">
        <v>1715</v>
      </c>
      <c r="C27" s="162">
        <v>1873</v>
      </c>
    </row>
    <row r="28" s="152" customFormat="1" ht="17" customHeight="1" spans="1:3">
      <c r="A28" s="158">
        <v>50306</v>
      </c>
      <c r="B28" s="158" t="s">
        <v>1716</v>
      </c>
      <c r="C28" s="162">
        <v>4508</v>
      </c>
    </row>
    <row r="29" s="152" customFormat="1" ht="17" customHeight="1" spans="1:3">
      <c r="A29" s="158">
        <v>50307</v>
      </c>
      <c r="B29" s="158" t="s">
        <v>1717</v>
      </c>
      <c r="C29" s="162">
        <v>260</v>
      </c>
    </row>
    <row r="30" s="152" customFormat="1" ht="17" customHeight="1" spans="1:3">
      <c r="A30" s="158">
        <v>50399</v>
      </c>
      <c r="B30" s="158" t="s">
        <v>1718</v>
      </c>
      <c r="C30" s="162">
        <v>2893</v>
      </c>
    </row>
    <row r="31" s="152" customFormat="1" ht="17" customHeight="1" spans="1:3">
      <c r="A31" s="158">
        <v>504</v>
      </c>
      <c r="B31" s="161" t="s">
        <v>1719</v>
      </c>
      <c r="C31" s="160">
        <f>C33+C35</f>
        <v>324</v>
      </c>
    </row>
    <row r="32" s="152" customFormat="1" ht="17" customHeight="1" spans="1:3">
      <c r="A32" s="158">
        <v>50401</v>
      </c>
      <c r="B32" s="158" t="s">
        <v>1712</v>
      </c>
      <c r="C32" s="162"/>
    </row>
    <row r="33" s="152" customFormat="1" ht="17" customHeight="1" spans="1:3">
      <c r="A33" s="158">
        <v>50402</v>
      </c>
      <c r="B33" s="158" t="s">
        <v>1713</v>
      </c>
      <c r="C33" s="162">
        <v>299</v>
      </c>
    </row>
    <row r="34" s="152" customFormat="1" ht="17" customHeight="1" spans="1:3">
      <c r="A34" s="158">
        <v>50403</v>
      </c>
      <c r="B34" s="158" t="s">
        <v>1714</v>
      </c>
      <c r="C34" s="162"/>
    </row>
    <row r="35" s="152" customFormat="1" ht="17" customHeight="1" spans="1:3">
      <c r="A35" s="158">
        <v>50404</v>
      </c>
      <c r="B35" s="158" t="s">
        <v>1716</v>
      </c>
      <c r="C35" s="162">
        <v>25</v>
      </c>
    </row>
    <row r="36" s="152" customFormat="1" ht="17" customHeight="1" spans="1:3">
      <c r="A36" s="158">
        <v>50405</v>
      </c>
      <c r="B36" s="158" t="s">
        <v>1717</v>
      </c>
      <c r="C36" s="162"/>
    </row>
    <row r="37" s="152" customFormat="1" ht="17" customHeight="1" spans="1:3">
      <c r="A37" s="158">
        <v>50499</v>
      </c>
      <c r="B37" s="158" t="s">
        <v>1718</v>
      </c>
      <c r="C37" s="162"/>
    </row>
    <row r="38" s="152" customFormat="1" ht="17" customHeight="1" spans="1:3">
      <c r="A38" s="158">
        <v>505</v>
      </c>
      <c r="B38" s="161" t="s">
        <v>1720</v>
      </c>
      <c r="C38" s="160">
        <f>SUM(C39:C41)</f>
        <v>161180</v>
      </c>
    </row>
    <row r="39" s="152" customFormat="1" ht="17" customHeight="1" spans="1:3">
      <c r="A39" s="158">
        <v>50501</v>
      </c>
      <c r="B39" s="158" t="s">
        <v>1721</v>
      </c>
      <c r="C39" s="162">
        <v>140764</v>
      </c>
    </row>
    <row r="40" s="152" customFormat="1" ht="17" customHeight="1" spans="1:3">
      <c r="A40" s="158">
        <v>50502</v>
      </c>
      <c r="B40" s="158" t="s">
        <v>1722</v>
      </c>
      <c r="C40" s="162">
        <v>20416</v>
      </c>
    </row>
    <row r="41" s="152" customFormat="1" ht="16.95" customHeight="1" spans="1:3">
      <c r="A41" s="158">
        <v>50599</v>
      </c>
      <c r="B41" s="158" t="s">
        <v>1723</v>
      </c>
      <c r="C41" s="162"/>
    </row>
    <row r="42" s="152" customFormat="1" ht="16.95" customHeight="1" spans="1:3">
      <c r="A42" s="158">
        <v>506</v>
      </c>
      <c r="B42" s="161" t="s">
        <v>1724</v>
      </c>
      <c r="C42" s="160">
        <f>SUM(C43:C44)</f>
        <v>145</v>
      </c>
    </row>
    <row r="43" s="152" customFormat="1" ht="16.95" customHeight="1" spans="1:3">
      <c r="A43" s="158">
        <v>50601</v>
      </c>
      <c r="B43" s="158" t="s">
        <v>1725</v>
      </c>
      <c r="C43" s="162">
        <v>145</v>
      </c>
    </row>
    <row r="44" s="152" customFormat="1" ht="16.95" customHeight="1" spans="1:3">
      <c r="A44" s="158">
        <v>50602</v>
      </c>
      <c r="B44" s="158" t="s">
        <v>1726</v>
      </c>
      <c r="C44" s="162"/>
    </row>
    <row r="45" s="152" customFormat="1" ht="16.95" customHeight="1" spans="1:3">
      <c r="A45" s="158">
        <v>507</v>
      </c>
      <c r="B45" s="161" t="s">
        <v>1727</v>
      </c>
      <c r="C45" s="160">
        <f>SUM(C46:C48)</f>
        <v>25345</v>
      </c>
    </row>
    <row r="46" s="152" customFormat="1" ht="16.95" customHeight="1" spans="1:3">
      <c r="A46" s="158">
        <v>50701</v>
      </c>
      <c r="B46" s="158" t="s">
        <v>1728</v>
      </c>
      <c r="C46" s="162">
        <v>17128</v>
      </c>
    </row>
    <row r="47" s="152" customFormat="1" ht="16.95" customHeight="1" spans="1:3">
      <c r="A47" s="158">
        <v>50702</v>
      </c>
      <c r="B47" s="158" t="s">
        <v>1729</v>
      </c>
      <c r="C47" s="162"/>
    </row>
    <row r="48" s="152" customFormat="1" ht="16.95" customHeight="1" spans="1:3">
      <c r="A48" s="158">
        <v>50799</v>
      </c>
      <c r="B48" s="158" t="s">
        <v>1730</v>
      </c>
      <c r="C48" s="162">
        <v>8217</v>
      </c>
    </row>
    <row r="49" s="152" customFormat="1" ht="16.95" customHeight="1" spans="1:3">
      <c r="A49" s="158">
        <v>508</v>
      </c>
      <c r="B49" s="161" t="s">
        <v>1731</v>
      </c>
      <c r="C49" s="160">
        <f>SUM(C50:C53)</f>
        <v>0</v>
      </c>
    </row>
    <row r="50" s="152" customFormat="1" ht="16.95" customHeight="1" spans="1:3">
      <c r="A50" s="158">
        <v>50803</v>
      </c>
      <c r="B50" s="158" t="s">
        <v>1732</v>
      </c>
      <c r="C50" s="162"/>
    </row>
    <row r="51" s="152" customFormat="1" ht="16.95" customHeight="1" spans="1:3">
      <c r="A51" s="158">
        <v>50804</v>
      </c>
      <c r="B51" s="158" t="s">
        <v>1733</v>
      </c>
      <c r="C51" s="162"/>
    </row>
    <row r="52" s="152" customFormat="1" ht="16.95" customHeight="1" spans="1:3">
      <c r="A52" s="158">
        <v>50805</v>
      </c>
      <c r="B52" s="158" t="s">
        <v>1734</v>
      </c>
      <c r="C52" s="162"/>
    </row>
    <row r="53" s="152" customFormat="1" ht="16.95" customHeight="1" spans="1:3">
      <c r="A53" s="158">
        <v>50899</v>
      </c>
      <c r="B53" s="158" t="s">
        <v>1735</v>
      </c>
      <c r="C53" s="162"/>
    </row>
    <row r="54" s="152" customFormat="1" ht="16.95" customHeight="1" spans="1:3">
      <c r="A54" s="158">
        <v>509</v>
      </c>
      <c r="B54" s="161" t="s">
        <v>1736</v>
      </c>
      <c r="C54" s="160">
        <f>SUM(C55:C59)</f>
        <v>104741</v>
      </c>
    </row>
    <row r="55" s="152" customFormat="1" ht="16.95" customHeight="1" spans="1:3">
      <c r="A55" s="158">
        <v>50901</v>
      </c>
      <c r="B55" s="158" t="s">
        <v>1737</v>
      </c>
      <c r="C55" s="162">
        <v>62738</v>
      </c>
    </row>
    <row r="56" s="152" customFormat="1" ht="16.95" customHeight="1" spans="1:3">
      <c r="A56" s="158">
        <v>50902</v>
      </c>
      <c r="B56" s="158" t="s">
        <v>1738</v>
      </c>
      <c r="C56" s="162">
        <v>4530</v>
      </c>
    </row>
    <row r="57" s="152" customFormat="1" ht="16.95" customHeight="1" spans="1:3">
      <c r="A57" s="158">
        <v>50903</v>
      </c>
      <c r="B57" s="158" t="s">
        <v>1739</v>
      </c>
      <c r="C57" s="162">
        <v>22163</v>
      </c>
    </row>
    <row r="58" s="152" customFormat="1" ht="16.95" customHeight="1" spans="1:3">
      <c r="A58" s="158">
        <v>50905</v>
      </c>
      <c r="B58" s="158" t="s">
        <v>1740</v>
      </c>
      <c r="C58" s="162">
        <v>7121</v>
      </c>
    </row>
    <row r="59" s="152" customFormat="1" ht="16.95" customHeight="1" spans="1:3">
      <c r="A59" s="158">
        <v>50999</v>
      </c>
      <c r="B59" s="158" t="s">
        <v>1741</v>
      </c>
      <c r="C59" s="162">
        <v>8189</v>
      </c>
    </row>
    <row r="60" s="152" customFormat="1" ht="16.95" customHeight="1" spans="1:3">
      <c r="A60" s="158">
        <v>510</v>
      </c>
      <c r="B60" s="161" t="s">
        <v>1742</v>
      </c>
      <c r="C60" s="160">
        <f>SUM(C61:C63)</f>
        <v>30154</v>
      </c>
    </row>
    <row r="61" s="152" customFormat="1" ht="16.95" customHeight="1" spans="1:3">
      <c r="A61" s="158">
        <v>51002</v>
      </c>
      <c r="B61" s="158" t="s">
        <v>1743</v>
      </c>
      <c r="C61" s="162">
        <v>30154</v>
      </c>
    </row>
    <row r="62" s="152" customFormat="1" ht="16.95" customHeight="1" spans="1:3">
      <c r="A62" s="158">
        <v>51003</v>
      </c>
      <c r="B62" s="158" t="s">
        <v>1067</v>
      </c>
      <c r="C62" s="162"/>
    </row>
    <row r="63" s="152" customFormat="1" ht="16.95" customHeight="1" spans="1:3">
      <c r="A63" s="158">
        <v>51004</v>
      </c>
      <c r="B63" s="158" t="s">
        <v>1744</v>
      </c>
      <c r="C63" s="162"/>
    </row>
    <row r="64" s="152" customFormat="1" ht="16.95" customHeight="1" spans="1:3">
      <c r="A64" s="158">
        <v>511</v>
      </c>
      <c r="B64" s="161" t="s">
        <v>1745</v>
      </c>
      <c r="C64" s="160">
        <f>SUM(C65:C68)</f>
        <v>6500</v>
      </c>
    </row>
    <row r="65" s="152" customFormat="1" ht="16.95" customHeight="1" spans="1:3">
      <c r="A65" s="158">
        <v>51101</v>
      </c>
      <c r="B65" s="158" t="s">
        <v>1746</v>
      </c>
      <c r="C65" s="162">
        <v>6490</v>
      </c>
    </row>
    <row r="66" s="152" customFormat="1" ht="16.95" customHeight="1" spans="1:3">
      <c r="A66" s="158">
        <v>51102</v>
      </c>
      <c r="B66" s="158" t="s">
        <v>1747</v>
      </c>
      <c r="C66" s="162">
        <v>8</v>
      </c>
    </row>
    <row r="67" s="152" customFormat="1" ht="16.95" customHeight="1" spans="1:3">
      <c r="A67" s="158">
        <v>51103</v>
      </c>
      <c r="B67" s="158" t="s">
        <v>1748</v>
      </c>
      <c r="C67" s="162">
        <v>2</v>
      </c>
    </row>
    <row r="68" s="152" customFormat="1" ht="16.95" customHeight="1" spans="1:3">
      <c r="A68" s="158">
        <v>51104</v>
      </c>
      <c r="B68" s="158" t="s">
        <v>1749</v>
      </c>
      <c r="C68" s="162"/>
    </row>
    <row r="69" s="152" customFormat="1" ht="16.95" customHeight="1" spans="1:3">
      <c r="A69" s="158">
        <v>599</v>
      </c>
      <c r="B69" s="161" t="s">
        <v>1750</v>
      </c>
      <c r="C69" s="160">
        <f>SUM(C70:C74)</f>
        <v>302</v>
      </c>
    </row>
    <row r="70" s="152" customFormat="1" ht="16.95" customHeight="1" spans="1:3">
      <c r="A70" s="158">
        <v>59907</v>
      </c>
      <c r="B70" s="158" t="s">
        <v>1751</v>
      </c>
      <c r="C70" s="162"/>
    </row>
    <row r="71" s="152" customFormat="1" ht="16.95" customHeight="1" spans="1:3">
      <c r="A71" s="158">
        <v>59908</v>
      </c>
      <c r="B71" s="158" t="s">
        <v>1752</v>
      </c>
      <c r="C71" s="162"/>
    </row>
    <row r="72" s="152" customFormat="1" ht="16.95" customHeight="1" spans="1:3">
      <c r="A72" s="158">
        <v>59909</v>
      </c>
      <c r="B72" s="158" t="s">
        <v>1753</v>
      </c>
      <c r="C72" s="162"/>
    </row>
    <row r="73" s="152" customFormat="1" ht="16.95" customHeight="1" spans="1:3">
      <c r="A73" s="158">
        <v>59910</v>
      </c>
      <c r="B73" s="158" t="s">
        <v>1754</v>
      </c>
      <c r="C73" s="162"/>
    </row>
    <row r="74" s="152" customFormat="1" ht="16.95" customHeight="1" spans="1:3">
      <c r="A74" s="158">
        <v>59999</v>
      </c>
      <c r="B74" s="158" t="s">
        <v>1538</v>
      </c>
      <c r="C74" s="162">
        <v>302</v>
      </c>
    </row>
  </sheetData>
  <mergeCells count="5">
    <mergeCell ref="A1:C1"/>
    <mergeCell ref="A3:C3"/>
    <mergeCell ref="A4:A5"/>
    <mergeCell ref="B4:B5"/>
    <mergeCell ref="C4:C5"/>
  </mergeCells>
  <dataValidations count="1">
    <dataValidation type="decimal" operator="between" allowBlank="1" showInputMessage="1" showErrorMessage="1" sqref="C6:C74">
      <formula1>-99999999999999</formula1>
      <formula2>99999999999999</formula2>
    </dataValidation>
  </dataValidations>
  <pageMargins left="0.75" right="0.75" top="1" bottom="1" header="0.5" footer="0.5"/>
  <pageSetup paperSize="9" orientation="portrait"/>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C73"/>
  <sheetViews>
    <sheetView workbookViewId="0">
      <selection activeCell="D10" sqref="D10"/>
    </sheetView>
  </sheetViews>
  <sheetFormatPr defaultColWidth="9" defaultRowHeight="14.4" outlineLevelCol="2"/>
  <cols>
    <col min="1" max="1" width="10.8796296296296" customWidth="1"/>
    <col min="2" max="2" width="37" customWidth="1"/>
    <col min="3" max="3" width="37.7777777777778" customWidth="1"/>
    <col min="4" max="4" width="16.1296296296296" customWidth="1"/>
    <col min="6" max="7" width="16.1296296296296" customWidth="1"/>
  </cols>
  <sheetData>
    <row r="1" ht="20.4" spans="1:3">
      <c r="A1" s="144" t="s">
        <v>1755</v>
      </c>
      <c r="B1" s="144"/>
      <c r="C1" s="144"/>
    </row>
    <row r="2" spans="1:3">
      <c r="A2" s="145"/>
      <c r="B2" s="145"/>
      <c r="C2" s="146" t="s">
        <v>1693</v>
      </c>
    </row>
    <row r="3" spans="1:3">
      <c r="A3" s="147" t="s">
        <v>2</v>
      </c>
      <c r="B3" s="148" t="s">
        <v>3</v>
      </c>
      <c r="C3" s="148" t="s">
        <v>676</v>
      </c>
    </row>
    <row r="4" spans="1:3">
      <c r="A4" s="149"/>
      <c r="B4" s="150"/>
      <c r="C4" s="150"/>
    </row>
    <row r="5" spans="1:3">
      <c r="A5" s="30"/>
      <c r="B5" s="67" t="s">
        <v>676</v>
      </c>
      <c r="C5" s="31">
        <v>563934</v>
      </c>
    </row>
    <row r="6" spans="1:3">
      <c r="A6" s="30">
        <v>501</v>
      </c>
      <c r="B6" s="151" t="s">
        <v>1695</v>
      </c>
      <c r="C6" s="31">
        <v>47892</v>
      </c>
    </row>
    <row r="7" spans="1:3">
      <c r="A7" s="30">
        <v>50101</v>
      </c>
      <c r="B7" s="30" t="s">
        <v>1696</v>
      </c>
      <c r="C7" s="31">
        <v>35258</v>
      </c>
    </row>
    <row r="8" spans="1:3">
      <c r="A8" s="30">
        <v>50102</v>
      </c>
      <c r="B8" s="30" t="s">
        <v>1697</v>
      </c>
      <c r="C8" s="31">
        <v>7864</v>
      </c>
    </row>
    <row r="9" spans="1:3">
      <c r="A9" s="30">
        <v>50103</v>
      </c>
      <c r="B9" s="30" t="s">
        <v>1698</v>
      </c>
      <c r="C9" s="31">
        <v>2712</v>
      </c>
    </row>
    <row r="10" spans="1:3">
      <c r="A10" s="30">
        <v>50199</v>
      </c>
      <c r="B10" s="30" t="s">
        <v>1699</v>
      </c>
      <c r="C10" s="31">
        <v>2058</v>
      </c>
    </row>
    <row r="11" spans="1:3">
      <c r="A11" s="30">
        <v>502</v>
      </c>
      <c r="B11" s="151" t="s">
        <v>1700</v>
      </c>
      <c r="C11" s="31">
        <v>82161</v>
      </c>
    </row>
    <row r="12" spans="1:3">
      <c r="A12" s="30">
        <v>50201</v>
      </c>
      <c r="B12" s="30" t="s">
        <v>1701</v>
      </c>
      <c r="C12" s="31">
        <v>36872</v>
      </c>
    </row>
    <row r="13" spans="1:3">
      <c r="A13" s="30">
        <v>50202</v>
      </c>
      <c r="B13" s="30" t="s">
        <v>1702</v>
      </c>
      <c r="C13" s="31">
        <v>1210</v>
      </c>
    </row>
    <row r="14" spans="1:3">
      <c r="A14" s="30">
        <v>50203</v>
      </c>
      <c r="B14" s="30" t="s">
        <v>1703</v>
      </c>
      <c r="C14" s="31">
        <v>1085</v>
      </c>
    </row>
    <row r="15" spans="1:3">
      <c r="A15" s="30">
        <v>50204</v>
      </c>
      <c r="B15" s="30" t="s">
        <v>1704</v>
      </c>
      <c r="C15" s="31">
        <v>1759</v>
      </c>
    </row>
    <row r="16" spans="1:3">
      <c r="A16" s="30">
        <v>50205</v>
      </c>
      <c r="B16" s="30" t="s">
        <v>1705</v>
      </c>
      <c r="C16" s="31">
        <v>17767</v>
      </c>
    </row>
    <row r="17" spans="1:3">
      <c r="A17" s="30">
        <v>50206</v>
      </c>
      <c r="B17" s="30" t="s">
        <v>1706</v>
      </c>
      <c r="C17" s="31">
        <v>961</v>
      </c>
    </row>
    <row r="18" spans="1:3">
      <c r="A18" s="30">
        <v>50207</v>
      </c>
      <c r="B18" s="30" t="s">
        <v>1707</v>
      </c>
      <c r="C18" s="31">
        <v>0</v>
      </c>
    </row>
    <row r="19" spans="1:3">
      <c r="A19" s="30">
        <v>50208</v>
      </c>
      <c r="B19" s="30" t="s">
        <v>1708</v>
      </c>
      <c r="C19" s="31">
        <v>1244</v>
      </c>
    </row>
    <row r="20" spans="1:3">
      <c r="A20" s="30">
        <v>50209</v>
      </c>
      <c r="B20" s="30" t="s">
        <v>1709</v>
      </c>
      <c r="C20" s="31">
        <v>6921</v>
      </c>
    </row>
    <row r="21" spans="1:3">
      <c r="A21" s="30">
        <v>50299</v>
      </c>
      <c r="B21" s="30" t="s">
        <v>1710</v>
      </c>
      <c r="C21" s="31">
        <v>14342</v>
      </c>
    </row>
    <row r="22" spans="1:3">
      <c r="A22" s="30">
        <v>503</v>
      </c>
      <c r="B22" s="151" t="s">
        <v>1756</v>
      </c>
      <c r="C22" s="31">
        <v>105190</v>
      </c>
    </row>
    <row r="23" spans="1:3">
      <c r="A23" s="30">
        <v>50301</v>
      </c>
      <c r="B23" s="30" t="s">
        <v>1712</v>
      </c>
      <c r="C23" s="31">
        <v>7146</v>
      </c>
    </row>
    <row r="24" spans="1:3">
      <c r="A24" s="30">
        <v>50302</v>
      </c>
      <c r="B24" s="30" t="s">
        <v>1713</v>
      </c>
      <c r="C24" s="31">
        <v>88093</v>
      </c>
    </row>
    <row r="25" spans="1:3">
      <c r="A25" s="30">
        <v>50303</v>
      </c>
      <c r="B25" s="30" t="s">
        <v>1714</v>
      </c>
      <c r="C25" s="31">
        <v>417</v>
      </c>
    </row>
    <row r="26" spans="1:3">
      <c r="A26" s="30">
        <v>50305</v>
      </c>
      <c r="B26" s="30" t="s">
        <v>1715</v>
      </c>
      <c r="C26" s="31">
        <v>1873</v>
      </c>
    </row>
    <row r="27" spans="1:3">
      <c r="A27" s="30">
        <v>50306</v>
      </c>
      <c r="B27" s="30" t="s">
        <v>1716</v>
      </c>
      <c r="C27" s="31">
        <v>4508</v>
      </c>
    </row>
    <row r="28" spans="1:3">
      <c r="A28" s="30">
        <v>50307</v>
      </c>
      <c r="B28" s="30" t="s">
        <v>1717</v>
      </c>
      <c r="C28" s="31">
        <v>260</v>
      </c>
    </row>
    <row r="29" spans="1:3">
      <c r="A29" s="30">
        <v>50399</v>
      </c>
      <c r="B29" s="30" t="s">
        <v>1718</v>
      </c>
      <c r="C29" s="31">
        <v>2893</v>
      </c>
    </row>
    <row r="30" spans="1:3">
      <c r="A30" s="30">
        <v>504</v>
      </c>
      <c r="B30" s="151" t="s">
        <v>1757</v>
      </c>
      <c r="C30" s="31">
        <v>324</v>
      </c>
    </row>
    <row r="31" spans="1:3">
      <c r="A31" s="30">
        <v>50401</v>
      </c>
      <c r="B31" s="30" t="s">
        <v>1712</v>
      </c>
      <c r="C31" s="31">
        <v>0</v>
      </c>
    </row>
    <row r="32" spans="1:3">
      <c r="A32" s="30">
        <v>50402</v>
      </c>
      <c r="B32" s="30" t="s">
        <v>1713</v>
      </c>
      <c r="C32" s="31">
        <v>299</v>
      </c>
    </row>
    <row r="33" spans="1:3">
      <c r="A33" s="30">
        <v>50403</v>
      </c>
      <c r="B33" s="30" t="s">
        <v>1714</v>
      </c>
      <c r="C33" s="31">
        <v>0</v>
      </c>
    </row>
    <row r="34" spans="1:3">
      <c r="A34" s="30">
        <v>50404</v>
      </c>
      <c r="B34" s="30" t="s">
        <v>1716</v>
      </c>
      <c r="C34" s="31">
        <v>25</v>
      </c>
    </row>
    <row r="35" spans="1:3">
      <c r="A35" s="30">
        <v>50405</v>
      </c>
      <c r="B35" s="30" t="s">
        <v>1717</v>
      </c>
      <c r="C35" s="31">
        <v>0</v>
      </c>
    </row>
    <row r="36" spans="1:3">
      <c r="A36" s="30">
        <v>50499</v>
      </c>
      <c r="B36" s="30" t="s">
        <v>1718</v>
      </c>
      <c r="C36" s="31">
        <v>0</v>
      </c>
    </row>
    <row r="37" spans="1:3">
      <c r="A37" s="30">
        <v>505</v>
      </c>
      <c r="B37" s="151" t="s">
        <v>1720</v>
      </c>
      <c r="C37" s="31">
        <v>161180</v>
      </c>
    </row>
    <row r="38" spans="1:3">
      <c r="A38" s="30">
        <v>50501</v>
      </c>
      <c r="B38" s="30" t="s">
        <v>1721</v>
      </c>
      <c r="C38" s="31">
        <v>140764</v>
      </c>
    </row>
    <row r="39" spans="1:3">
      <c r="A39" s="30">
        <v>50502</v>
      </c>
      <c r="B39" s="30" t="s">
        <v>1722</v>
      </c>
      <c r="C39" s="31">
        <v>20416</v>
      </c>
    </row>
    <row r="40" spans="1:3">
      <c r="A40" s="30">
        <v>50599</v>
      </c>
      <c r="B40" s="30" t="s">
        <v>1723</v>
      </c>
      <c r="C40" s="31">
        <v>0</v>
      </c>
    </row>
    <row r="41" spans="1:3">
      <c r="A41" s="30">
        <v>506</v>
      </c>
      <c r="B41" s="151" t="s">
        <v>1724</v>
      </c>
      <c r="C41" s="31">
        <v>145</v>
      </c>
    </row>
    <row r="42" spans="1:3">
      <c r="A42" s="30">
        <v>50601</v>
      </c>
      <c r="B42" s="30" t="s">
        <v>1758</v>
      </c>
      <c r="C42" s="31">
        <v>145</v>
      </c>
    </row>
    <row r="43" spans="1:3">
      <c r="A43" s="30">
        <v>50602</v>
      </c>
      <c r="B43" s="30" t="s">
        <v>1759</v>
      </c>
      <c r="C43" s="31">
        <v>0</v>
      </c>
    </row>
    <row r="44" spans="1:3">
      <c r="A44" s="30">
        <v>507</v>
      </c>
      <c r="B44" s="151" t="s">
        <v>1727</v>
      </c>
      <c r="C44" s="31">
        <v>25345</v>
      </c>
    </row>
    <row r="45" spans="1:3">
      <c r="A45" s="30">
        <v>50701</v>
      </c>
      <c r="B45" s="30" t="s">
        <v>1728</v>
      </c>
      <c r="C45" s="31">
        <v>17128</v>
      </c>
    </row>
    <row r="46" spans="1:3">
      <c r="A46" s="30">
        <v>50702</v>
      </c>
      <c r="B46" s="30" t="s">
        <v>1729</v>
      </c>
      <c r="C46" s="31">
        <v>0</v>
      </c>
    </row>
    <row r="47" spans="1:3">
      <c r="A47" s="30">
        <v>50799</v>
      </c>
      <c r="B47" s="30" t="s">
        <v>1730</v>
      </c>
      <c r="C47" s="31">
        <v>8217</v>
      </c>
    </row>
    <row r="48" spans="1:3">
      <c r="A48" s="30">
        <v>508</v>
      </c>
      <c r="B48" s="151" t="s">
        <v>1731</v>
      </c>
      <c r="C48" s="31">
        <v>0</v>
      </c>
    </row>
    <row r="49" spans="1:3">
      <c r="A49" s="30">
        <v>50803</v>
      </c>
      <c r="B49" s="30" t="s">
        <v>1760</v>
      </c>
      <c r="C49" s="31">
        <v>0</v>
      </c>
    </row>
    <row r="50" spans="1:3">
      <c r="A50" s="30">
        <v>50804</v>
      </c>
      <c r="B50" s="30" t="s">
        <v>1761</v>
      </c>
      <c r="C50" s="31">
        <v>0</v>
      </c>
    </row>
    <row r="51" spans="1:3">
      <c r="A51" s="30">
        <v>50805</v>
      </c>
      <c r="B51" s="30" t="s">
        <v>1734</v>
      </c>
      <c r="C51" s="31">
        <v>0</v>
      </c>
    </row>
    <row r="52" spans="1:3">
      <c r="A52" s="30">
        <v>50899</v>
      </c>
      <c r="B52" s="30" t="s">
        <v>1735</v>
      </c>
      <c r="C52" s="31">
        <v>0</v>
      </c>
    </row>
    <row r="53" spans="1:3">
      <c r="A53" s="30">
        <v>509</v>
      </c>
      <c r="B53" s="151" t="s">
        <v>1736</v>
      </c>
      <c r="C53" s="31">
        <v>104741</v>
      </c>
    </row>
    <row r="54" spans="1:3">
      <c r="A54" s="30">
        <v>50901</v>
      </c>
      <c r="B54" s="30" t="s">
        <v>1737</v>
      </c>
      <c r="C54" s="31">
        <v>62738</v>
      </c>
    </row>
    <row r="55" spans="1:3">
      <c r="A55" s="30">
        <v>50902</v>
      </c>
      <c r="B55" s="30" t="s">
        <v>1738</v>
      </c>
      <c r="C55" s="31">
        <v>4530</v>
      </c>
    </row>
    <row r="56" spans="1:3">
      <c r="A56" s="30">
        <v>50903</v>
      </c>
      <c r="B56" s="30" t="s">
        <v>1739</v>
      </c>
      <c r="C56" s="31">
        <v>22163</v>
      </c>
    </row>
    <row r="57" spans="1:3">
      <c r="A57" s="30">
        <v>50905</v>
      </c>
      <c r="B57" s="30" t="s">
        <v>1740</v>
      </c>
      <c r="C57" s="31">
        <v>7121</v>
      </c>
    </row>
    <row r="58" spans="1:3">
      <c r="A58" s="30">
        <v>50999</v>
      </c>
      <c r="B58" s="30" t="s">
        <v>1762</v>
      </c>
      <c r="C58" s="31">
        <v>8189</v>
      </c>
    </row>
    <row r="59" spans="1:3">
      <c r="A59" s="30">
        <v>510</v>
      </c>
      <c r="B59" s="151" t="s">
        <v>1742</v>
      </c>
      <c r="C59" s="31">
        <v>30154</v>
      </c>
    </row>
    <row r="60" spans="1:3">
      <c r="A60" s="30">
        <v>51002</v>
      </c>
      <c r="B60" s="30" t="s">
        <v>1743</v>
      </c>
      <c r="C60" s="31">
        <v>30154</v>
      </c>
    </row>
    <row r="61" spans="1:3">
      <c r="A61" s="30">
        <v>51003</v>
      </c>
      <c r="B61" s="30" t="s">
        <v>1067</v>
      </c>
      <c r="C61" s="31">
        <v>0</v>
      </c>
    </row>
    <row r="62" spans="1:3">
      <c r="A62" s="30">
        <v>51004</v>
      </c>
      <c r="B62" s="30" t="s">
        <v>1744</v>
      </c>
      <c r="C62" s="31">
        <v>0</v>
      </c>
    </row>
    <row r="63" spans="1:3">
      <c r="A63" s="30">
        <v>511</v>
      </c>
      <c r="B63" s="151" t="s">
        <v>1745</v>
      </c>
      <c r="C63" s="31">
        <v>6500</v>
      </c>
    </row>
    <row r="64" spans="1:3">
      <c r="A64" s="30">
        <v>51101</v>
      </c>
      <c r="B64" s="30" t="s">
        <v>1746</v>
      </c>
      <c r="C64" s="31">
        <v>6490</v>
      </c>
    </row>
    <row r="65" spans="1:3">
      <c r="A65" s="30">
        <v>51102</v>
      </c>
      <c r="B65" s="30" t="s">
        <v>1747</v>
      </c>
      <c r="C65" s="31">
        <v>8</v>
      </c>
    </row>
    <row r="66" spans="1:3">
      <c r="A66" s="30">
        <v>51103</v>
      </c>
      <c r="B66" s="30" t="s">
        <v>1748</v>
      </c>
      <c r="C66" s="31">
        <v>2</v>
      </c>
    </row>
    <row r="67" spans="1:3">
      <c r="A67" s="30">
        <v>51104</v>
      </c>
      <c r="B67" s="30" t="s">
        <v>1749</v>
      </c>
      <c r="C67" s="31">
        <v>0</v>
      </c>
    </row>
    <row r="68" spans="1:3">
      <c r="A68" s="30">
        <v>599</v>
      </c>
      <c r="B68" s="151" t="s">
        <v>1750</v>
      </c>
      <c r="C68" s="31">
        <v>302</v>
      </c>
    </row>
    <row r="69" spans="1:3">
      <c r="A69" s="30">
        <v>59907</v>
      </c>
      <c r="B69" s="30" t="s">
        <v>1751</v>
      </c>
      <c r="C69" s="31">
        <v>0</v>
      </c>
    </row>
    <row r="70" spans="1:3">
      <c r="A70" s="30">
        <v>59908</v>
      </c>
      <c r="B70" s="30" t="s">
        <v>1752</v>
      </c>
      <c r="C70" s="31">
        <v>0</v>
      </c>
    </row>
    <row r="71" spans="1:3">
      <c r="A71" s="30">
        <v>59909</v>
      </c>
      <c r="B71" s="30" t="s">
        <v>1753</v>
      </c>
      <c r="C71" s="31">
        <v>0</v>
      </c>
    </row>
    <row r="72" spans="1:3">
      <c r="A72" s="30">
        <v>59910</v>
      </c>
      <c r="B72" s="30" t="s">
        <v>1754</v>
      </c>
      <c r="C72" s="31">
        <v>0</v>
      </c>
    </row>
    <row r="73" spans="1:3">
      <c r="A73" s="30">
        <v>59999</v>
      </c>
      <c r="B73" s="30" t="s">
        <v>1538</v>
      </c>
      <c r="C73" s="31">
        <v>302</v>
      </c>
    </row>
  </sheetData>
  <mergeCells count="4">
    <mergeCell ref="A1:C1"/>
    <mergeCell ref="A3:A4"/>
    <mergeCell ref="B3:B4"/>
    <mergeCell ref="C3:C4"/>
  </mergeCells>
  <pageMargins left="0.699305555555556" right="0.699305555555556" top="0.75" bottom="0.75" header="0.3" footer="0.3"/>
  <pageSetup paperSize="9" orientation="portrait"/>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C74"/>
  <sheetViews>
    <sheetView workbookViewId="0">
      <selection activeCell="D10" sqref="D10"/>
    </sheetView>
  </sheetViews>
  <sheetFormatPr defaultColWidth="9" defaultRowHeight="14.4" outlineLevelCol="2"/>
  <cols>
    <col min="1" max="1" width="12.8796296296296" customWidth="1"/>
    <col min="2" max="2" width="22.5" customWidth="1"/>
    <col min="3" max="3" width="54.2222222222222" customWidth="1"/>
    <col min="4" max="4" width="16.1296296296296" customWidth="1"/>
    <col min="6" max="7" width="16.1296296296296" customWidth="1"/>
  </cols>
  <sheetData>
    <row r="1" ht="20.4" spans="1:3">
      <c r="A1" s="144" t="s">
        <v>1763</v>
      </c>
      <c r="B1" s="144"/>
      <c r="C1" s="144"/>
    </row>
    <row r="2" spans="1:3">
      <c r="A2" s="145"/>
      <c r="B2" s="145"/>
      <c r="C2" s="145"/>
    </row>
    <row r="3" spans="1:3">
      <c r="A3" s="145"/>
      <c r="B3" s="145"/>
      <c r="C3" s="146" t="s">
        <v>1693</v>
      </c>
    </row>
    <row r="4" spans="1:3">
      <c r="A4" s="147" t="s">
        <v>2</v>
      </c>
      <c r="B4" s="148" t="s">
        <v>3</v>
      </c>
      <c r="C4" s="148" t="s">
        <v>676</v>
      </c>
    </row>
    <row r="5" spans="1:3">
      <c r="A5" s="149"/>
      <c r="B5" s="150"/>
      <c r="C5" s="150"/>
    </row>
    <row r="6" spans="1:3">
      <c r="A6" s="30"/>
      <c r="B6" s="67" t="s">
        <v>676</v>
      </c>
      <c r="C6" s="31">
        <v>563934</v>
      </c>
    </row>
    <row r="7" spans="1:3">
      <c r="A7" s="30">
        <v>501</v>
      </c>
      <c r="B7" s="151" t="s">
        <v>1695</v>
      </c>
      <c r="C7" s="31">
        <v>47892</v>
      </c>
    </row>
    <row r="8" spans="1:3">
      <c r="A8" s="30">
        <v>50101</v>
      </c>
      <c r="B8" s="30" t="s">
        <v>1696</v>
      </c>
      <c r="C8" s="31">
        <v>35258</v>
      </c>
    </row>
    <row r="9" spans="1:3">
      <c r="A9" s="30">
        <v>50102</v>
      </c>
      <c r="B9" s="30" t="s">
        <v>1697</v>
      </c>
      <c r="C9" s="31">
        <v>7864</v>
      </c>
    </row>
    <row r="10" spans="1:3">
      <c r="A10" s="30">
        <v>50103</v>
      </c>
      <c r="B10" s="30" t="s">
        <v>1698</v>
      </c>
      <c r="C10" s="31">
        <v>2712</v>
      </c>
    </row>
    <row r="11" spans="1:3">
      <c r="A11" s="30">
        <v>50199</v>
      </c>
      <c r="B11" s="30" t="s">
        <v>1699</v>
      </c>
      <c r="C11" s="31">
        <v>2058</v>
      </c>
    </row>
    <row r="12" spans="1:3">
      <c r="A12" s="30">
        <v>502</v>
      </c>
      <c r="B12" s="151" t="s">
        <v>1700</v>
      </c>
      <c r="C12" s="31">
        <v>82161</v>
      </c>
    </row>
    <row r="13" spans="1:3">
      <c r="A13" s="30">
        <v>50201</v>
      </c>
      <c r="B13" s="30" t="s">
        <v>1701</v>
      </c>
      <c r="C13" s="31">
        <v>36872</v>
      </c>
    </row>
    <row r="14" spans="1:3">
      <c r="A14" s="30">
        <v>50202</v>
      </c>
      <c r="B14" s="30" t="s">
        <v>1702</v>
      </c>
      <c r="C14" s="31">
        <v>1210</v>
      </c>
    </row>
    <row r="15" spans="1:3">
      <c r="A15" s="30">
        <v>50203</v>
      </c>
      <c r="B15" s="30" t="s">
        <v>1703</v>
      </c>
      <c r="C15" s="31">
        <v>1085</v>
      </c>
    </row>
    <row r="16" spans="1:3">
      <c r="A16" s="30">
        <v>50204</v>
      </c>
      <c r="B16" s="30" t="s">
        <v>1704</v>
      </c>
      <c r="C16" s="31">
        <v>1759</v>
      </c>
    </row>
    <row r="17" spans="1:3">
      <c r="A17" s="30">
        <v>50205</v>
      </c>
      <c r="B17" s="30" t="s">
        <v>1705</v>
      </c>
      <c r="C17" s="31">
        <v>17767</v>
      </c>
    </row>
    <row r="18" spans="1:3">
      <c r="A18" s="30">
        <v>50206</v>
      </c>
      <c r="B18" s="30" t="s">
        <v>1706</v>
      </c>
      <c r="C18" s="31">
        <v>961</v>
      </c>
    </row>
    <row r="19" spans="1:3">
      <c r="A19" s="30">
        <v>50207</v>
      </c>
      <c r="B19" s="30" t="s">
        <v>1707</v>
      </c>
      <c r="C19" s="31">
        <v>0</v>
      </c>
    </row>
    <row r="20" spans="1:3">
      <c r="A20" s="30">
        <v>50208</v>
      </c>
      <c r="B20" s="30" t="s">
        <v>1708</v>
      </c>
      <c r="C20" s="31">
        <v>1244</v>
      </c>
    </row>
    <row r="21" spans="1:3">
      <c r="A21" s="30">
        <v>50209</v>
      </c>
      <c r="B21" s="30" t="s">
        <v>1709</v>
      </c>
      <c r="C21" s="31">
        <v>6921</v>
      </c>
    </row>
    <row r="22" spans="1:3">
      <c r="A22" s="30">
        <v>50299</v>
      </c>
      <c r="B22" s="30" t="s">
        <v>1710</v>
      </c>
      <c r="C22" s="31">
        <v>14342</v>
      </c>
    </row>
    <row r="23" spans="1:3">
      <c r="A23" s="30">
        <v>503</v>
      </c>
      <c r="B23" s="151" t="s">
        <v>1756</v>
      </c>
      <c r="C23" s="31">
        <v>105190</v>
      </c>
    </row>
    <row r="24" spans="1:3">
      <c r="A24" s="30">
        <v>50301</v>
      </c>
      <c r="B24" s="30" t="s">
        <v>1712</v>
      </c>
      <c r="C24" s="31">
        <v>7146</v>
      </c>
    </row>
    <row r="25" spans="1:3">
      <c r="A25" s="30">
        <v>50302</v>
      </c>
      <c r="B25" s="30" t="s">
        <v>1713</v>
      </c>
      <c r="C25" s="31">
        <v>88093</v>
      </c>
    </row>
    <row r="26" spans="1:3">
      <c r="A26" s="30">
        <v>50303</v>
      </c>
      <c r="B26" s="30" t="s">
        <v>1714</v>
      </c>
      <c r="C26" s="31">
        <v>417</v>
      </c>
    </row>
    <row r="27" spans="1:3">
      <c r="A27" s="30">
        <v>50305</v>
      </c>
      <c r="B27" s="30" t="s">
        <v>1715</v>
      </c>
      <c r="C27" s="31">
        <v>1873</v>
      </c>
    </row>
    <row r="28" spans="1:3">
      <c r="A28" s="30">
        <v>50306</v>
      </c>
      <c r="B28" s="30" t="s">
        <v>1716</v>
      </c>
      <c r="C28" s="31">
        <v>4508</v>
      </c>
    </row>
    <row r="29" spans="1:3">
      <c r="A29" s="30">
        <v>50307</v>
      </c>
      <c r="B29" s="30" t="s">
        <v>1717</v>
      </c>
      <c r="C29" s="31">
        <v>260</v>
      </c>
    </row>
    <row r="30" spans="1:3">
      <c r="A30" s="30">
        <v>50399</v>
      </c>
      <c r="B30" s="30" t="s">
        <v>1718</v>
      </c>
      <c r="C30" s="31">
        <v>2893</v>
      </c>
    </row>
    <row r="31" spans="1:3">
      <c r="A31" s="30">
        <v>504</v>
      </c>
      <c r="B31" s="151" t="s">
        <v>1757</v>
      </c>
      <c r="C31" s="31">
        <v>324</v>
      </c>
    </row>
    <row r="32" spans="1:3">
      <c r="A32" s="30">
        <v>50401</v>
      </c>
      <c r="B32" s="30" t="s">
        <v>1712</v>
      </c>
      <c r="C32" s="31">
        <v>0</v>
      </c>
    </row>
    <row r="33" spans="1:3">
      <c r="A33" s="30">
        <v>50402</v>
      </c>
      <c r="B33" s="30" t="s">
        <v>1713</v>
      </c>
      <c r="C33" s="31">
        <v>299</v>
      </c>
    </row>
    <row r="34" spans="1:3">
      <c r="A34" s="30">
        <v>50403</v>
      </c>
      <c r="B34" s="30" t="s">
        <v>1714</v>
      </c>
      <c r="C34" s="31">
        <v>0</v>
      </c>
    </row>
    <row r="35" spans="1:3">
      <c r="A35" s="30">
        <v>50404</v>
      </c>
      <c r="B35" s="30" t="s">
        <v>1716</v>
      </c>
      <c r="C35" s="31">
        <v>25</v>
      </c>
    </row>
    <row r="36" spans="1:3">
      <c r="A36" s="30">
        <v>50405</v>
      </c>
      <c r="B36" s="30" t="s">
        <v>1717</v>
      </c>
      <c r="C36" s="31">
        <v>0</v>
      </c>
    </row>
    <row r="37" spans="1:3">
      <c r="A37" s="30">
        <v>50499</v>
      </c>
      <c r="B37" s="30" t="s">
        <v>1718</v>
      </c>
      <c r="C37" s="31">
        <v>0</v>
      </c>
    </row>
    <row r="38" spans="1:3">
      <c r="A38" s="30">
        <v>505</v>
      </c>
      <c r="B38" s="151" t="s">
        <v>1720</v>
      </c>
      <c r="C38" s="31">
        <v>161180</v>
      </c>
    </row>
    <row r="39" spans="1:3">
      <c r="A39" s="30">
        <v>50501</v>
      </c>
      <c r="B39" s="30" t="s">
        <v>1721</v>
      </c>
      <c r="C39" s="31">
        <v>140764</v>
      </c>
    </row>
    <row r="40" spans="1:3">
      <c r="A40" s="30">
        <v>50502</v>
      </c>
      <c r="B40" s="30" t="s">
        <v>1722</v>
      </c>
      <c r="C40" s="31">
        <v>20416</v>
      </c>
    </row>
    <row r="41" spans="1:3">
      <c r="A41" s="30">
        <v>50599</v>
      </c>
      <c r="B41" s="30" t="s">
        <v>1723</v>
      </c>
      <c r="C41" s="31">
        <v>0</v>
      </c>
    </row>
    <row r="42" spans="1:3">
      <c r="A42" s="30">
        <v>506</v>
      </c>
      <c r="B42" s="151" t="s">
        <v>1724</v>
      </c>
      <c r="C42" s="31">
        <v>145</v>
      </c>
    </row>
    <row r="43" spans="1:3">
      <c r="A43" s="30">
        <v>50601</v>
      </c>
      <c r="B43" s="30" t="s">
        <v>1758</v>
      </c>
      <c r="C43" s="31">
        <v>145</v>
      </c>
    </row>
    <row r="44" spans="1:3">
      <c r="A44" s="30">
        <v>50602</v>
      </c>
      <c r="B44" s="30" t="s">
        <v>1759</v>
      </c>
      <c r="C44" s="31">
        <v>0</v>
      </c>
    </row>
    <row r="45" spans="1:3">
      <c r="A45" s="30">
        <v>507</v>
      </c>
      <c r="B45" s="151" t="s">
        <v>1727</v>
      </c>
      <c r="C45" s="31">
        <v>25345</v>
      </c>
    </row>
    <row r="46" spans="1:3">
      <c r="A46" s="30">
        <v>50701</v>
      </c>
      <c r="B46" s="30" t="s">
        <v>1728</v>
      </c>
      <c r="C46" s="31">
        <v>17128</v>
      </c>
    </row>
    <row r="47" spans="1:3">
      <c r="A47" s="30">
        <v>50702</v>
      </c>
      <c r="B47" s="30" t="s">
        <v>1729</v>
      </c>
      <c r="C47" s="31">
        <v>0</v>
      </c>
    </row>
    <row r="48" spans="1:3">
      <c r="A48" s="30">
        <v>50799</v>
      </c>
      <c r="B48" s="30" t="s">
        <v>1730</v>
      </c>
      <c r="C48" s="31">
        <v>8217</v>
      </c>
    </row>
    <row r="49" spans="1:3">
      <c r="A49" s="30">
        <v>508</v>
      </c>
      <c r="B49" s="151" t="s">
        <v>1731</v>
      </c>
      <c r="C49" s="31">
        <v>0</v>
      </c>
    </row>
    <row r="50" spans="1:3">
      <c r="A50" s="30">
        <v>50803</v>
      </c>
      <c r="B50" s="30" t="s">
        <v>1760</v>
      </c>
      <c r="C50" s="31">
        <v>0</v>
      </c>
    </row>
    <row r="51" spans="1:3">
      <c r="A51" s="30">
        <v>50804</v>
      </c>
      <c r="B51" s="30" t="s">
        <v>1761</v>
      </c>
      <c r="C51" s="31">
        <v>0</v>
      </c>
    </row>
    <row r="52" spans="1:3">
      <c r="A52" s="30">
        <v>50805</v>
      </c>
      <c r="B52" s="30" t="s">
        <v>1734</v>
      </c>
      <c r="C52" s="31">
        <v>0</v>
      </c>
    </row>
    <row r="53" spans="1:3">
      <c r="A53" s="30">
        <v>50899</v>
      </c>
      <c r="B53" s="30" t="s">
        <v>1735</v>
      </c>
      <c r="C53" s="31">
        <v>0</v>
      </c>
    </row>
    <row r="54" spans="1:3">
      <c r="A54" s="30">
        <v>509</v>
      </c>
      <c r="B54" s="151" t="s">
        <v>1736</v>
      </c>
      <c r="C54" s="31">
        <v>104741</v>
      </c>
    </row>
    <row r="55" spans="1:3">
      <c r="A55" s="30">
        <v>50901</v>
      </c>
      <c r="B55" s="30" t="s">
        <v>1737</v>
      </c>
      <c r="C55" s="31">
        <v>62738</v>
      </c>
    </row>
    <row r="56" spans="1:3">
      <c r="A56" s="30">
        <v>50902</v>
      </c>
      <c r="B56" s="30" t="s">
        <v>1738</v>
      </c>
      <c r="C56" s="31">
        <v>4530</v>
      </c>
    </row>
    <row r="57" spans="1:3">
      <c r="A57" s="30">
        <v>50903</v>
      </c>
      <c r="B57" s="30" t="s">
        <v>1739</v>
      </c>
      <c r="C57" s="31">
        <v>22163</v>
      </c>
    </row>
    <row r="58" spans="1:3">
      <c r="A58" s="30">
        <v>50905</v>
      </c>
      <c r="B58" s="30" t="s">
        <v>1740</v>
      </c>
      <c r="C58" s="31">
        <v>7121</v>
      </c>
    </row>
    <row r="59" spans="1:3">
      <c r="A59" s="30">
        <v>50999</v>
      </c>
      <c r="B59" s="30" t="s">
        <v>1762</v>
      </c>
      <c r="C59" s="31">
        <v>8189</v>
      </c>
    </row>
    <row r="60" spans="1:3">
      <c r="A60" s="30">
        <v>510</v>
      </c>
      <c r="B60" s="151" t="s">
        <v>1742</v>
      </c>
      <c r="C60" s="31">
        <v>30154</v>
      </c>
    </row>
    <row r="61" spans="1:3">
      <c r="A61" s="30">
        <v>51002</v>
      </c>
      <c r="B61" s="30" t="s">
        <v>1743</v>
      </c>
      <c r="C61" s="31">
        <v>30154</v>
      </c>
    </row>
    <row r="62" spans="1:3">
      <c r="A62" s="30">
        <v>51003</v>
      </c>
      <c r="B62" s="30" t="s">
        <v>1067</v>
      </c>
      <c r="C62" s="31">
        <v>0</v>
      </c>
    </row>
    <row r="63" spans="1:3">
      <c r="A63" s="30">
        <v>51004</v>
      </c>
      <c r="B63" s="30" t="s">
        <v>1744</v>
      </c>
      <c r="C63" s="31">
        <v>0</v>
      </c>
    </row>
    <row r="64" spans="1:3">
      <c r="A64" s="30">
        <v>511</v>
      </c>
      <c r="B64" s="151" t="s">
        <v>1745</v>
      </c>
      <c r="C64" s="31">
        <v>6500</v>
      </c>
    </row>
    <row r="65" spans="1:3">
      <c r="A65" s="30">
        <v>51101</v>
      </c>
      <c r="B65" s="30" t="s">
        <v>1746</v>
      </c>
      <c r="C65" s="31">
        <v>6490</v>
      </c>
    </row>
    <row r="66" spans="1:3">
      <c r="A66" s="30">
        <v>51102</v>
      </c>
      <c r="B66" s="30" t="s">
        <v>1747</v>
      </c>
      <c r="C66" s="31">
        <v>8</v>
      </c>
    </row>
    <row r="67" spans="1:3">
      <c r="A67" s="30">
        <v>51103</v>
      </c>
      <c r="B67" s="30" t="s">
        <v>1748</v>
      </c>
      <c r="C67" s="31">
        <v>2</v>
      </c>
    </row>
    <row r="68" spans="1:3">
      <c r="A68" s="30">
        <v>51104</v>
      </c>
      <c r="B68" s="30" t="s">
        <v>1749</v>
      </c>
      <c r="C68" s="31">
        <v>0</v>
      </c>
    </row>
    <row r="69" spans="1:3">
      <c r="A69" s="30">
        <v>599</v>
      </c>
      <c r="B69" s="151" t="s">
        <v>1750</v>
      </c>
      <c r="C69" s="31">
        <v>302</v>
      </c>
    </row>
    <row r="70" spans="1:3">
      <c r="A70" s="30">
        <v>59907</v>
      </c>
      <c r="B70" s="30" t="s">
        <v>1751</v>
      </c>
      <c r="C70" s="31">
        <v>0</v>
      </c>
    </row>
    <row r="71" spans="1:3">
      <c r="A71" s="30">
        <v>59908</v>
      </c>
      <c r="B71" s="30" t="s">
        <v>1752</v>
      </c>
      <c r="C71" s="31">
        <v>0</v>
      </c>
    </row>
    <row r="72" spans="1:3">
      <c r="A72" s="30">
        <v>59909</v>
      </c>
      <c r="B72" s="30" t="s">
        <v>1753</v>
      </c>
      <c r="C72" s="31">
        <v>0</v>
      </c>
    </row>
    <row r="73" spans="1:3">
      <c r="A73" s="30">
        <v>59910</v>
      </c>
      <c r="B73" s="30" t="s">
        <v>1754</v>
      </c>
      <c r="C73" s="31">
        <v>0</v>
      </c>
    </row>
    <row r="74" spans="1:3">
      <c r="A74" s="30">
        <v>59999</v>
      </c>
      <c r="B74" s="30" t="s">
        <v>1538</v>
      </c>
      <c r="C74" s="31">
        <v>302</v>
      </c>
    </row>
  </sheetData>
  <mergeCells count="4">
    <mergeCell ref="A1:C1"/>
    <mergeCell ref="A4:A5"/>
    <mergeCell ref="B4:B5"/>
    <mergeCell ref="C4:C5"/>
  </mergeCells>
  <pageMargins left="0.699305555555556" right="0.699305555555556" top="0.75" bottom="0.75" header="0.3" footer="0.3"/>
  <pageSetup paperSize="9" orientation="portrait"/>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D50"/>
  <sheetViews>
    <sheetView workbookViewId="0">
      <selection activeCell="D5" sqref="D5"/>
    </sheetView>
  </sheetViews>
  <sheetFormatPr defaultColWidth="9" defaultRowHeight="14.4" outlineLevelCol="3"/>
  <cols>
    <col min="1" max="1" width="36.5" customWidth="1"/>
    <col min="2" max="2" width="33.5555555555556" customWidth="1"/>
    <col min="3" max="3" width="27.1111111111111" customWidth="1"/>
    <col min="4" max="4" width="39.6666666666667" customWidth="1"/>
  </cols>
  <sheetData>
    <row r="1" ht="20.4" spans="1:4">
      <c r="A1" s="143" t="s">
        <v>1764</v>
      </c>
      <c r="B1" s="143"/>
      <c r="C1" s="143"/>
      <c r="D1" s="143"/>
    </row>
    <row r="2" spans="1:2">
      <c r="A2" s="43"/>
      <c r="B2" s="43"/>
    </row>
    <row r="3" spans="1:4">
      <c r="A3" s="89" t="s">
        <v>1</v>
      </c>
      <c r="B3" s="89"/>
      <c r="C3" s="89"/>
      <c r="D3" s="89"/>
    </row>
    <row r="4" spans="1:4">
      <c r="A4" s="28" t="s">
        <v>1765</v>
      </c>
      <c r="B4" s="28" t="s">
        <v>4</v>
      </c>
      <c r="C4" s="28" t="s">
        <v>1765</v>
      </c>
      <c r="D4" s="28" t="s">
        <v>4</v>
      </c>
    </row>
    <row r="5" spans="1:4">
      <c r="A5" s="30" t="s">
        <v>1766</v>
      </c>
      <c r="B5" s="31">
        <f>SUM(B6:B11)</f>
        <v>11858</v>
      </c>
      <c r="C5" s="56" t="s">
        <v>1767</v>
      </c>
      <c r="D5" s="31">
        <v>29214</v>
      </c>
    </row>
    <row r="6" spans="1:4">
      <c r="A6" s="30" t="s">
        <v>1768</v>
      </c>
      <c r="B6" s="31">
        <v>623</v>
      </c>
      <c r="C6" s="30" t="s">
        <v>1769</v>
      </c>
      <c r="D6" s="31">
        <v>46</v>
      </c>
    </row>
    <row r="7" spans="1:4">
      <c r="A7" s="30" t="s">
        <v>1770</v>
      </c>
      <c r="B7" s="31">
        <v>826</v>
      </c>
      <c r="C7" s="30" t="s">
        <v>1771</v>
      </c>
      <c r="D7" s="31"/>
    </row>
    <row r="8" spans="1:4">
      <c r="A8" s="30" t="s">
        <v>1772</v>
      </c>
      <c r="B8" s="31">
        <v>1938</v>
      </c>
      <c r="C8" s="30" t="s">
        <v>1773</v>
      </c>
      <c r="D8" s="31">
        <v>14</v>
      </c>
    </row>
    <row r="9" spans="1:4">
      <c r="A9" s="30" t="s">
        <v>1774</v>
      </c>
      <c r="B9" s="31">
        <v>2</v>
      </c>
      <c r="C9" s="30" t="s">
        <v>1775</v>
      </c>
      <c r="D9" s="31">
        <v>22</v>
      </c>
    </row>
    <row r="10" spans="1:4">
      <c r="A10" s="30" t="s">
        <v>1776</v>
      </c>
      <c r="B10" s="31">
        <v>8469</v>
      </c>
      <c r="C10" s="30" t="s">
        <v>1777</v>
      </c>
      <c r="D10" s="31">
        <v>1333</v>
      </c>
    </row>
    <row r="11" spans="1:4">
      <c r="A11" s="30" t="s">
        <v>1778</v>
      </c>
      <c r="B11" s="31">
        <v>0</v>
      </c>
      <c r="C11" s="30" t="s">
        <v>1779</v>
      </c>
      <c r="D11" s="31">
        <v>988</v>
      </c>
    </row>
    <row r="12" spans="1:4">
      <c r="A12" s="30" t="s">
        <v>1780</v>
      </c>
      <c r="B12" s="31">
        <v>402976</v>
      </c>
      <c r="C12" s="30" t="s">
        <v>1781</v>
      </c>
      <c r="D12" s="31">
        <v>262</v>
      </c>
    </row>
    <row r="13" spans="1:4">
      <c r="A13" s="30" t="s">
        <v>1782</v>
      </c>
      <c r="B13" s="31"/>
      <c r="C13" s="30" t="s">
        <v>1783</v>
      </c>
      <c r="D13" s="31">
        <v>664</v>
      </c>
    </row>
    <row r="14" spans="1:4">
      <c r="A14" s="30" t="s">
        <v>1784</v>
      </c>
      <c r="B14" s="31">
        <v>99322</v>
      </c>
      <c r="C14" s="30" t="s">
        <v>1785</v>
      </c>
      <c r="D14" s="31">
        <v>1389</v>
      </c>
    </row>
    <row r="15" spans="1:4">
      <c r="A15" s="30" t="s">
        <v>1786</v>
      </c>
      <c r="B15" s="31">
        <v>37436</v>
      </c>
      <c r="C15" s="30" t="s">
        <v>1787</v>
      </c>
      <c r="D15" s="31">
        <v>6062</v>
      </c>
    </row>
    <row r="16" spans="1:4">
      <c r="A16" s="30" t="s">
        <v>1788</v>
      </c>
      <c r="B16" s="31">
        <v>13751</v>
      </c>
      <c r="C16" s="30" t="s">
        <v>1789</v>
      </c>
      <c r="D16" s="31"/>
    </row>
    <row r="17" spans="1:4">
      <c r="A17" s="30" t="s">
        <v>1790</v>
      </c>
      <c r="B17" s="31"/>
      <c r="C17" s="30" t="s">
        <v>1791</v>
      </c>
      <c r="D17" s="31">
        <v>10044</v>
      </c>
    </row>
    <row r="18" spans="1:4">
      <c r="A18" s="30" t="s">
        <v>1792</v>
      </c>
      <c r="B18" s="31"/>
      <c r="C18" s="30" t="s">
        <v>1793</v>
      </c>
      <c r="D18" s="31">
        <v>5575</v>
      </c>
    </row>
    <row r="19" spans="1:4">
      <c r="A19" s="30" t="s">
        <v>1794</v>
      </c>
      <c r="B19" s="31">
        <v>8165</v>
      </c>
      <c r="C19" s="30" t="s">
        <v>1795</v>
      </c>
      <c r="D19" s="31">
        <v>158</v>
      </c>
    </row>
    <row r="20" spans="1:4">
      <c r="A20" s="30" t="s">
        <v>1796</v>
      </c>
      <c r="B20" s="31">
        <v>5000</v>
      </c>
      <c r="C20" s="30" t="s">
        <v>1797</v>
      </c>
      <c r="D20" s="31">
        <v>-51</v>
      </c>
    </row>
    <row r="21" spans="1:4">
      <c r="A21" s="30" t="s">
        <v>1798</v>
      </c>
      <c r="B21" s="31">
        <v>41408</v>
      </c>
      <c r="C21" s="30" t="s">
        <v>1799</v>
      </c>
      <c r="D21" s="31"/>
    </row>
    <row r="22" spans="1:4">
      <c r="A22" s="30" t="s">
        <v>1800</v>
      </c>
      <c r="B22" s="31">
        <v>4500</v>
      </c>
      <c r="C22" s="30" t="s">
        <v>1801</v>
      </c>
      <c r="D22" s="31">
        <v>654</v>
      </c>
    </row>
    <row r="23" spans="1:4">
      <c r="A23" s="30" t="s">
        <v>1802</v>
      </c>
      <c r="B23" s="31">
        <v>200</v>
      </c>
      <c r="C23" s="30" t="s">
        <v>1803</v>
      </c>
      <c r="D23" s="31">
        <v>1891</v>
      </c>
    </row>
    <row r="24" spans="1:4">
      <c r="A24" s="30" t="s">
        <v>1804</v>
      </c>
      <c r="B24" s="31"/>
      <c r="C24" s="30" t="s">
        <v>1805</v>
      </c>
      <c r="D24" s="31">
        <v>100</v>
      </c>
    </row>
    <row r="25" spans="1:4">
      <c r="A25" s="30" t="s">
        <v>1806</v>
      </c>
      <c r="B25" s="31">
        <v>10310</v>
      </c>
      <c r="C25" s="30" t="s">
        <v>1807</v>
      </c>
      <c r="D25" s="31">
        <v>63</v>
      </c>
    </row>
    <row r="26" spans="1:4">
      <c r="A26" s="30" t="s">
        <v>1808</v>
      </c>
      <c r="B26" s="31"/>
      <c r="C26" s="30" t="s">
        <v>1809</v>
      </c>
      <c r="D26" s="31"/>
    </row>
    <row r="27" spans="1:4">
      <c r="A27" s="30" t="s">
        <v>1810</v>
      </c>
      <c r="B27" s="31"/>
      <c r="C27" s="30"/>
      <c r="D27" s="30"/>
    </row>
    <row r="28" spans="1:4">
      <c r="A28" s="30" t="s">
        <v>1811</v>
      </c>
      <c r="B28" s="31"/>
      <c r="C28" s="30"/>
      <c r="D28" s="30"/>
    </row>
    <row r="29" spans="1:4">
      <c r="A29" s="30" t="s">
        <v>1812</v>
      </c>
      <c r="B29" s="31">
        <v>2764</v>
      </c>
      <c r="C29" s="30"/>
      <c r="D29" s="30"/>
    </row>
    <row r="30" spans="1:4">
      <c r="A30" s="30" t="s">
        <v>1813</v>
      </c>
      <c r="B30" s="31">
        <v>34384</v>
      </c>
      <c r="C30" s="30"/>
      <c r="D30" s="30"/>
    </row>
    <row r="31" spans="1:4">
      <c r="A31" s="30" t="s">
        <v>1814</v>
      </c>
      <c r="B31" s="31">
        <v>20</v>
      </c>
      <c r="C31" s="30"/>
      <c r="D31" s="30"/>
    </row>
    <row r="32" spans="1:4">
      <c r="A32" s="30" t="s">
        <v>1815</v>
      </c>
      <c r="B32" s="31">
        <v>516</v>
      </c>
      <c r="C32" s="30"/>
      <c r="D32" s="30"/>
    </row>
    <row r="33" spans="1:4">
      <c r="A33" s="30" t="s">
        <v>1816</v>
      </c>
      <c r="B33" s="31">
        <v>35870</v>
      </c>
      <c r="C33" s="30"/>
      <c r="D33" s="30"/>
    </row>
    <row r="34" spans="1:4">
      <c r="A34" s="30" t="s">
        <v>1817</v>
      </c>
      <c r="B34" s="31">
        <v>11490</v>
      </c>
      <c r="C34" s="30"/>
      <c r="D34" s="30"/>
    </row>
    <row r="35" spans="1:4">
      <c r="A35" s="30" t="s">
        <v>1818</v>
      </c>
      <c r="B35" s="31">
        <v>261</v>
      </c>
      <c r="C35" s="30"/>
      <c r="D35" s="30"/>
    </row>
    <row r="36" spans="1:4">
      <c r="A36" s="30" t="s">
        <v>1819</v>
      </c>
      <c r="B36" s="31"/>
      <c r="C36" s="30"/>
      <c r="D36" s="30"/>
    </row>
    <row r="37" spans="1:4">
      <c r="A37" s="30" t="s">
        <v>1820</v>
      </c>
      <c r="B37" s="31">
        <v>64231</v>
      </c>
      <c r="C37" s="30"/>
      <c r="D37" s="30"/>
    </row>
    <row r="38" spans="1:4">
      <c r="A38" s="30" t="s">
        <v>1821</v>
      </c>
      <c r="B38" s="31">
        <v>25083</v>
      </c>
      <c r="C38" s="30"/>
      <c r="D38" s="30"/>
    </row>
    <row r="39" spans="1:4">
      <c r="A39" s="30" t="s">
        <v>1822</v>
      </c>
      <c r="B39" s="31"/>
      <c r="C39" s="30"/>
      <c r="D39" s="30"/>
    </row>
    <row r="40" spans="1:4">
      <c r="A40" s="30" t="s">
        <v>1823</v>
      </c>
      <c r="B40" s="31"/>
      <c r="C40" s="30"/>
      <c r="D40" s="30"/>
    </row>
    <row r="41" spans="1:4">
      <c r="A41" s="30" t="s">
        <v>1824</v>
      </c>
      <c r="B41" s="31"/>
      <c r="C41" s="30"/>
      <c r="D41" s="30"/>
    </row>
    <row r="42" spans="1:4">
      <c r="A42" s="30" t="s">
        <v>1825</v>
      </c>
      <c r="B42" s="31"/>
      <c r="C42" s="30"/>
      <c r="D42" s="30"/>
    </row>
    <row r="43" spans="1:4">
      <c r="A43" s="30" t="s">
        <v>1826</v>
      </c>
      <c r="B43" s="31">
        <v>2565</v>
      </c>
      <c r="C43" s="30"/>
      <c r="D43" s="30"/>
    </row>
    <row r="44" spans="1:4">
      <c r="A44" s="30" t="s">
        <v>1827</v>
      </c>
      <c r="B44" s="31"/>
      <c r="C44" s="30"/>
      <c r="D44" s="30"/>
    </row>
    <row r="45" spans="1:4">
      <c r="A45" s="30" t="s">
        <v>1828</v>
      </c>
      <c r="B45" s="31">
        <v>3998</v>
      </c>
      <c r="C45" s="30"/>
      <c r="D45" s="30"/>
    </row>
    <row r="46" spans="1:4">
      <c r="A46" s="30" t="s">
        <v>1829</v>
      </c>
      <c r="B46" s="31"/>
      <c r="C46" s="30"/>
      <c r="D46" s="30"/>
    </row>
    <row r="47" spans="1:4">
      <c r="A47" s="30" t="s">
        <v>1830</v>
      </c>
      <c r="B47" s="31">
        <v>690</v>
      </c>
      <c r="C47" s="30"/>
      <c r="D47" s="30"/>
    </row>
    <row r="48" spans="1:4">
      <c r="A48" s="30" t="s">
        <v>1831</v>
      </c>
      <c r="B48" s="31">
        <v>330</v>
      </c>
      <c r="C48" s="30" t="s">
        <v>1832</v>
      </c>
      <c r="D48" s="31">
        <v>46488</v>
      </c>
    </row>
    <row r="49" spans="1:4">
      <c r="A49" s="30" t="s">
        <v>1833</v>
      </c>
      <c r="B49" s="31"/>
      <c r="C49" s="30" t="s">
        <v>1834</v>
      </c>
      <c r="D49" s="31">
        <v>14527</v>
      </c>
    </row>
    <row r="50" spans="1:4">
      <c r="A50" s="30" t="s">
        <v>1835</v>
      </c>
      <c r="B50" s="31">
        <v>682</v>
      </c>
      <c r="C50" s="30" t="s">
        <v>1836</v>
      </c>
      <c r="D50" s="31">
        <v>31961</v>
      </c>
    </row>
  </sheetData>
  <mergeCells count="3">
    <mergeCell ref="A1:D1"/>
    <mergeCell ref="A2:B2"/>
    <mergeCell ref="A3:D3"/>
  </mergeCells>
  <pageMargins left="1.53541666666667" right="0.75" top="1" bottom="1" header="0.511805555555556" footer="0.511805555555556"/>
  <pageSetup paperSize="9" orientation="portrait"/>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E22"/>
  <sheetViews>
    <sheetView workbookViewId="0">
      <selection activeCell="B9" sqref="B9"/>
    </sheetView>
  </sheetViews>
  <sheetFormatPr defaultColWidth="9" defaultRowHeight="14.4" outlineLevelCol="4"/>
  <cols>
    <col min="1" max="1" width="30.5833333333333" customWidth="1"/>
    <col min="2" max="2" width="23.75" customWidth="1"/>
    <col min="3" max="3" width="29.6296296296296" customWidth="1"/>
  </cols>
  <sheetData>
    <row r="1" ht="67.5" customHeight="1" spans="1:3">
      <c r="A1" s="25" t="s">
        <v>1837</v>
      </c>
      <c r="B1" s="25"/>
      <c r="C1" s="25"/>
    </row>
    <row r="2" spans="1:3">
      <c r="A2" s="43"/>
      <c r="B2" s="43"/>
      <c r="C2" s="43"/>
    </row>
    <row r="3" ht="20" customHeight="1" spans="1:3">
      <c r="A3" s="43" t="s">
        <v>1</v>
      </c>
      <c r="B3" s="43"/>
      <c r="C3" s="43"/>
    </row>
    <row r="4" spans="1:3">
      <c r="A4" s="28" t="s">
        <v>1838</v>
      </c>
      <c r="B4" s="28" t="s">
        <v>1839</v>
      </c>
      <c r="C4" s="28" t="s">
        <v>4</v>
      </c>
    </row>
    <row r="5" spans="1:3">
      <c r="A5" s="30" t="s">
        <v>1840</v>
      </c>
      <c r="B5" s="33"/>
      <c r="C5" s="31">
        <v>191213</v>
      </c>
    </row>
    <row r="6" spans="1:3">
      <c r="A6" s="30" t="s">
        <v>1841</v>
      </c>
      <c r="B6" s="33"/>
      <c r="C6" s="31">
        <v>191213</v>
      </c>
    </row>
    <row r="7" spans="1:3">
      <c r="A7" s="30"/>
      <c r="B7" s="33"/>
      <c r="C7" s="31"/>
    </row>
    <row r="8" spans="1:3">
      <c r="A8" s="30" t="s">
        <v>1842</v>
      </c>
      <c r="B8" s="31">
        <v>199958</v>
      </c>
      <c r="C8" s="33"/>
    </row>
    <row r="9" spans="1:3">
      <c r="A9" s="30" t="s">
        <v>1841</v>
      </c>
      <c r="B9" s="31">
        <v>199958</v>
      </c>
      <c r="C9" s="33"/>
    </row>
    <row r="10" spans="1:3">
      <c r="A10" s="30" t="s">
        <v>1843</v>
      </c>
      <c r="B10" s="31"/>
      <c r="C10" s="33"/>
    </row>
    <row r="11" spans="1:3">
      <c r="A11" s="30" t="s">
        <v>1844</v>
      </c>
      <c r="B11" s="33"/>
      <c r="C11" s="31">
        <v>43837</v>
      </c>
    </row>
    <row r="12" spans="1:3">
      <c r="A12" s="30" t="s">
        <v>1841</v>
      </c>
      <c r="B12" s="33"/>
      <c r="C12" s="31">
        <v>43837</v>
      </c>
    </row>
    <row r="13" spans="1:3">
      <c r="A13" s="30"/>
      <c r="B13" s="33"/>
      <c r="C13" s="31"/>
    </row>
    <row r="14" spans="1:3">
      <c r="A14" s="30" t="s">
        <v>1845</v>
      </c>
      <c r="B14" s="33"/>
      <c r="C14" s="31">
        <v>35826</v>
      </c>
    </row>
    <row r="15" spans="1:3">
      <c r="A15" s="30" t="s">
        <v>1841</v>
      </c>
      <c r="B15" s="33"/>
      <c r="C15" s="31">
        <v>35826</v>
      </c>
    </row>
    <row r="16" spans="1:3">
      <c r="A16" s="30"/>
      <c r="B16" s="33"/>
      <c r="C16" s="31"/>
    </row>
    <row r="17" spans="1:3">
      <c r="A17" s="30" t="s">
        <v>1846</v>
      </c>
      <c r="B17" s="33"/>
      <c r="C17" s="31">
        <v>199245</v>
      </c>
    </row>
    <row r="18" spans="1:3">
      <c r="A18" s="30" t="s">
        <v>1841</v>
      </c>
      <c r="B18" s="33"/>
      <c r="C18" s="31">
        <v>199245</v>
      </c>
    </row>
    <row r="19" spans="1:3">
      <c r="A19" s="30"/>
      <c r="B19" s="33"/>
      <c r="C19" s="31"/>
    </row>
    <row r="22" spans="5:5">
      <c r="E22" s="142"/>
    </row>
  </sheetData>
  <mergeCells count="3">
    <mergeCell ref="A1:C1"/>
    <mergeCell ref="A2:C2"/>
    <mergeCell ref="A3:C3"/>
  </mergeCells>
  <pageMargins left="0.984027777777778" right="0.699305555555556" top="0.75" bottom="0.75" header="0.3" footer="0.3"/>
  <pageSetup paperSize="9" orientation="portrait"/>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F25"/>
  <sheetViews>
    <sheetView workbookViewId="0">
      <selection activeCell="D5" sqref="D5:D21"/>
    </sheetView>
  </sheetViews>
  <sheetFormatPr defaultColWidth="9" defaultRowHeight="21.75" customHeight="1" outlineLevelCol="5"/>
  <cols>
    <col min="1" max="1" width="17.037037037037" style="125" customWidth="1"/>
    <col min="2" max="2" width="18.25" style="124" customWidth="1"/>
    <col min="3" max="3" width="18.787037037037" style="124" customWidth="1"/>
    <col min="4" max="4" width="18.6296296296296" style="124" customWidth="1"/>
    <col min="5" max="5" width="24.1111111111111" style="125" customWidth="1"/>
    <col min="6" max="6" width="17.1296296296296" style="125" customWidth="1"/>
    <col min="7" max="10" width="9.25" style="125"/>
    <col min="11" max="11" width="10.1296296296296" style="125" customWidth="1"/>
    <col min="12" max="12" width="9" style="125"/>
    <col min="13" max="13" width="9.25" style="125"/>
    <col min="14" max="258" width="9" style="125"/>
    <col min="259" max="259" width="17.75" style="125" customWidth="1"/>
    <col min="260" max="263" width="17.5" style="125" customWidth="1"/>
    <col min="264" max="514" width="9" style="125"/>
    <col min="515" max="515" width="17.75" style="125" customWidth="1"/>
    <col min="516" max="519" width="17.5" style="125" customWidth="1"/>
    <col min="520" max="770" width="9" style="125"/>
    <col min="771" max="771" width="17.75" style="125" customWidth="1"/>
    <col min="772" max="775" width="17.5" style="125" customWidth="1"/>
    <col min="776" max="1026" width="9" style="125"/>
    <col min="1027" max="1027" width="17.75" style="125" customWidth="1"/>
    <col min="1028" max="1031" width="17.5" style="125" customWidth="1"/>
    <col min="1032" max="1282" width="9" style="125"/>
    <col min="1283" max="1283" width="17.75" style="125" customWidth="1"/>
    <col min="1284" max="1287" width="17.5" style="125" customWidth="1"/>
    <col min="1288" max="1538" width="9" style="125"/>
    <col min="1539" max="1539" width="17.75" style="125" customWidth="1"/>
    <col min="1540" max="1543" width="17.5" style="125" customWidth="1"/>
    <col min="1544" max="1794" width="9" style="125"/>
    <col min="1795" max="1795" width="17.75" style="125" customWidth="1"/>
    <col min="1796" max="1799" width="17.5" style="125" customWidth="1"/>
    <col min="1800" max="2050" width="9" style="125"/>
    <col min="2051" max="2051" width="17.75" style="125" customWidth="1"/>
    <col min="2052" max="2055" width="17.5" style="125" customWidth="1"/>
    <col min="2056" max="2306" width="9" style="125"/>
    <col min="2307" max="2307" width="17.75" style="125" customWidth="1"/>
    <col min="2308" max="2311" width="17.5" style="125" customWidth="1"/>
    <col min="2312" max="2562" width="9" style="125"/>
    <col min="2563" max="2563" width="17.75" style="125" customWidth="1"/>
    <col min="2564" max="2567" width="17.5" style="125" customWidth="1"/>
    <col min="2568" max="2818" width="9" style="125"/>
    <col min="2819" max="2819" width="17.75" style="125" customWidth="1"/>
    <col min="2820" max="2823" width="17.5" style="125" customWidth="1"/>
    <col min="2824" max="3074" width="9" style="125"/>
    <col min="3075" max="3075" width="17.75" style="125" customWidth="1"/>
    <col min="3076" max="3079" width="17.5" style="125" customWidth="1"/>
    <col min="3080" max="3330" width="9" style="125"/>
    <col min="3331" max="3331" width="17.75" style="125" customWidth="1"/>
    <col min="3332" max="3335" width="17.5" style="125" customWidth="1"/>
    <col min="3336" max="3586" width="9" style="125"/>
    <col min="3587" max="3587" width="17.75" style="125" customWidth="1"/>
    <col min="3588" max="3591" width="17.5" style="125" customWidth="1"/>
    <col min="3592" max="3842" width="9" style="125"/>
    <col min="3843" max="3843" width="17.75" style="125" customWidth="1"/>
    <col min="3844" max="3847" width="17.5" style="125" customWidth="1"/>
    <col min="3848" max="4098" width="9" style="125"/>
    <col min="4099" max="4099" width="17.75" style="125" customWidth="1"/>
    <col min="4100" max="4103" width="17.5" style="125" customWidth="1"/>
    <col min="4104" max="4354" width="9" style="125"/>
    <col min="4355" max="4355" width="17.75" style="125" customWidth="1"/>
    <col min="4356" max="4359" width="17.5" style="125" customWidth="1"/>
    <col min="4360" max="4610" width="9" style="125"/>
    <col min="4611" max="4611" width="17.75" style="125" customWidth="1"/>
    <col min="4612" max="4615" width="17.5" style="125" customWidth="1"/>
    <col min="4616" max="4866" width="9" style="125"/>
    <col min="4867" max="4867" width="17.75" style="125" customWidth="1"/>
    <col min="4868" max="4871" width="17.5" style="125" customWidth="1"/>
    <col min="4872" max="5122" width="9" style="125"/>
    <col min="5123" max="5123" width="17.75" style="125" customWidth="1"/>
    <col min="5124" max="5127" width="17.5" style="125" customWidth="1"/>
    <col min="5128" max="5378" width="9" style="125"/>
    <col min="5379" max="5379" width="17.75" style="125" customWidth="1"/>
    <col min="5380" max="5383" width="17.5" style="125" customWidth="1"/>
    <col min="5384" max="5634" width="9" style="125"/>
    <col min="5635" max="5635" width="17.75" style="125" customWidth="1"/>
    <col min="5636" max="5639" width="17.5" style="125" customWidth="1"/>
    <col min="5640" max="5890" width="9" style="125"/>
    <col min="5891" max="5891" width="17.75" style="125" customWidth="1"/>
    <col min="5892" max="5895" width="17.5" style="125" customWidth="1"/>
    <col min="5896" max="6146" width="9" style="125"/>
    <col min="6147" max="6147" width="17.75" style="125" customWidth="1"/>
    <col min="6148" max="6151" width="17.5" style="125" customWidth="1"/>
    <col min="6152" max="6402" width="9" style="125"/>
    <col min="6403" max="6403" width="17.75" style="125" customWidth="1"/>
    <col min="6404" max="6407" width="17.5" style="125" customWidth="1"/>
    <col min="6408" max="6658" width="9" style="125"/>
    <col min="6659" max="6659" width="17.75" style="125" customWidth="1"/>
    <col min="6660" max="6663" width="17.5" style="125" customWidth="1"/>
    <col min="6664" max="6914" width="9" style="125"/>
    <col min="6915" max="6915" width="17.75" style="125" customWidth="1"/>
    <col min="6916" max="6919" width="17.5" style="125" customWidth="1"/>
    <col min="6920" max="7170" width="9" style="125"/>
    <col min="7171" max="7171" width="17.75" style="125" customWidth="1"/>
    <col min="7172" max="7175" width="17.5" style="125" customWidth="1"/>
    <col min="7176" max="7426" width="9" style="125"/>
    <col min="7427" max="7427" width="17.75" style="125" customWidth="1"/>
    <col min="7428" max="7431" width="17.5" style="125" customWidth="1"/>
    <col min="7432" max="7682" width="9" style="125"/>
    <col min="7683" max="7683" width="17.75" style="125" customWidth="1"/>
    <col min="7684" max="7687" width="17.5" style="125" customWidth="1"/>
    <col min="7688" max="7938" width="9" style="125"/>
    <col min="7939" max="7939" width="17.75" style="125" customWidth="1"/>
    <col min="7940" max="7943" width="17.5" style="125" customWidth="1"/>
    <col min="7944" max="8194" width="9" style="125"/>
    <col min="8195" max="8195" width="17.75" style="125" customWidth="1"/>
    <col min="8196" max="8199" width="17.5" style="125" customWidth="1"/>
    <col min="8200" max="8450" width="9" style="125"/>
    <col min="8451" max="8451" width="17.75" style="125" customWidth="1"/>
    <col min="8452" max="8455" width="17.5" style="125" customWidth="1"/>
    <col min="8456" max="8706" width="9" style="125"/>
    <col min="8707" max="8707" width="17.75" style="125" customWidth="1"/>
    <col min="8708" max="8711" width="17.5" style="125" customWidth="1"/>
    <col min="8712" max="8962" width="9" style="125"/>
    <col min="8963" max="8963" width="17.75" style="125" customWidth="1"/>
    <col min="8964" max="8967" width="17.5" style="125" customWidth="1"/>
    <col min="8968" max="9218" width="9" style="125"/>
    <col min="9219" max="9219" width="17.75" style="125" customWidth="1"/>
    <col min="9220" max="9223" width="17.5" style="125" customWidth="1"/>
    <col min="9224" max="9474" width="9" style="125"/>
    <col min="9475" max="9475" width="17.75" style="125" customWidth="1"/>
    <col min="9476" max="9479" width="17.5" style="125" customWidth="1"/>
    <col min="9480" max="9730" width="9" style="125"/>
    <col min="9731" max="9731" width="17.75" style="125" customWidth="1"/>
    <col min="9732" max="9735" width="17.5" style="125" customWidth="1"/>
    <col min="9736" max="9986" width="9" style="125"/>
    <col min="9987" max="9987" width="17.75" style="125" customWidth="1"/>
    <col min="9988" max="9991" width="17.5" style="125" customWidth="1"/>
    <col min="9992" max="10242" width="9" style="125"/>
    <col min="10243" max="10243" width="17.75" style="125" customWidth="1"/>
    <col min="10244" max="10247" width="17.5" style="125" customWidth="1"/>
    <col min="10248" max="10498" width="9" style="125"/>
    <col min="10499" max="10499" width="17.75" style="125" customWidth="1"/>
    <col min="10500" max="10503" width="17.5" style="125" customWidth="1"/>
    <col min="10504" max="10754" width="9" style="125"/>
    <col min="10755" max="10755" width="17.75" style="125" customWidth="1"/>
    <col min="10756" max="10759" width="17.5" style="125" customWidth="1"/>
    <col min="10760" max="11010" width="9" style="125"/>
    <col min="11011" max="11011" width="17.75" style="125" customWidth="1"/>
    <col min="11012" max="11015" width="17.5" style="125" customWidth="1"/>
    <col min="11016" max="11266" width="9" style="125"/>
    <col min="11267" max="11267" width="17.75" style="125" customWidth="1"/>
    <col min="11268" max="11271" width="17.5" style="125" customWidth="1"/>
    <col min="11272" max="11522" width="9" style="125"/>
    <col min="11523" max="11523" width="17.75" style="125" customWidth="1"/>
    <col min="11524" max="11527" width="17.5" style="125" customWidth="1"/>
    <col min="11528" max="11778" width="9" style="125"/>
    <col min="11779" max="11779" width="17.75" style="125" customWidth="1"/>
    <col min="11780" max="11783" width="17.5" style="125" customWidth="1"/>
    <col min="11784" max="12034" width="9" style="125"/>
    <col min="12035" max="12035" width="17.75" style="125" customWidth="1"/>
    <col min="12036" max="12039" width="17.5" style="125" customWidth="1"/>
    <col min="12040" max="12290" width="9" style="125"/>
    <col min="12291" max="12291" width="17.75" style="125" customWidth="1"/>
    <col min="12292" max="12295" width="17.5" style="125" customWidth="1"/>
    <col min="12296" max="12546" width="9" style="125"/>
    <col min="12547" max="12547" width="17.75" style="125" customWidth="1"/>
    <col min="12548" max="12551" width="17.5" style="125" customWidth="1"/>
    <col min="12552" max="12802" width="9" style="125"/>
    <col min="12803" max="12803" width="17.75" style="125" customWidth="1"/>
    <col min="12804" max="12807" width="17.5" style="125" customWidth="1"/>
    <col min="12808" max="13058" width="9" style="125"/>
    <col min="13059" max="13059" width="17.75" style="125" customWidth="1"/>
    <col min="13060" max="13063" width="17.5" style="125" customWidth="1"/>
    <col min="13064" max="13314" width="9" style="125"/>
    <col min="13315" max="13315" width="17.75" style="125" customWidth="1"/>
    <col min="13316" max="13319" width="17.5" style="125" customWidth="1"/>
    <col min="13320" max="13570" width="9" style="125"/>
    <col min="13571" max="13571" width="17.75" style="125" customWidth="1"/>
    <col min="13572" max="13575" width="17.5" style="125" customWidth="1"/>
    <col min="13576" max="13826" width="9" style="125"/>
    <col min="13827" max="13827" width="17.75" style="125" customWidth="1"/>
    <col min="13828" max="13831" width="17.5" style="125" customWidth="1"/>
    <col min="13832" max="14082" width="9" style="125"/>
    <col min="14083" max="14083" width="17.75" style="125" customWidth="1"/>
    <col min="14084" max="14087" width="17.5" style="125" customWidth="1"/>
    <col min="14088" max="14338" width="9" style="125"/>
    <col min="14339" max="14339" width="17.75" style="125" customWidth="1"/>
    <col min="14340" max="14343" width="17.5" style="125" customWidth="1"/>
    <col min="14344" max="14594" width="9" style="125"/>
    <col min="14595" max="14595" width="17.75" style="125" customWidth="1"/>
    <col min="14596" max="14599" width="17.5" style="125" customWidth="1"/>
    <col min="14600" max="14850" width="9" style="125"/>
    <col min="14851" max="14851" width="17.75" style="125" customWidth="1"/>
    <col min="14852" max="14855" width="17.5" style="125" customWidth="1"/>
    <col min="14856" max="15106" width="9" style="125"/>
    <col min="15107" max="15107" width="17.75" style="125" customWidth="1"/>
    <col min="15108" max="15111" width="17.5" style="125" customWidth="1"/>
    <col min="15112" max="15362" width="9" style="125"/>
    <col min="15363" max="15363" width="17.75" style="125" customWidth="1"/>
    <col min="15364" max="15367" width="17.5" style="125" customWidth="1"/>
    <col min="15368" max="15618" width="9" style="125"/>
    <col min="15619" max="15619" width="17.75" style="125" customWidth="1"/>
    <col min="15620" max="15623" width="17.5" style="125" customWidth="1"/>
    <col min="15624" max="15874" width="9" style="125"/>
    <col min="15875" max="15875" width="17.75" style="125" customWidth="1"/>
    <col min="15876" max="15879" width="17.5" style="125" customWidth="1"/>
    <col min="15880" max="16130" width="9" style="125"/>
    <col min="16131" max="16131" width="17.75" style="125" customWidth="1"/>
    <col min="16132" max="16135" width="17.5" style="125" customWidth="1"/>
    <col min="16136" max="16384" width="9" style="125"/>
  </cols>
  <sheetData>
    <row r="1" s="120" customFormat="1" ht="32.25" customHeight="1" spans="1:6">
      <c r="A1" s="126" t="s">
        <v>1847</v>
      </c>
      <c r="B1" s="126"/>
      <c r="C1" s="126"/>
      <c r="D1" s="126"/>
      <c r="E1" s="126"/>
      <c r="F1" s="126"/>
    </row>
    <row r="2" s="121" customFormat="1" ht="18" customHeight="1" spans="2:6">
      <c r="B2" s="127"/>
      <c r="C2" s="127"/>
      <c r="E2" s="127" t="s">
        <v>1693</v>
      </c>
      <c r="F2" s="127"/>
    </row>
    <row r="3" s="122" customFormat="1" customHeight="1" spans="1:6">
      <c r="A3" s="128" t="s">
        <v>1848</v>
      </c>
      <c r="B3" s="103" t="s">
        <v>1849</v>
      </c>
      <c r="C3" s="103" t="s">
        <v>1850</v>
      </c>
      <c r="D3" s="103" t="s">
        <v>1851</v>
      </c>
      <c r="E3" s="103" t="s">
        <v>1852</v>
      </c>
      <c r="F3" s="129"/>
    </row>
    <row r="4" s="123" customFormat="1" ht="19.5" customHeight="1" spans="1:6">
      <c r="A4" s="130" t="s">
        <v>1853</v>
      </c>
      <c r="B4" s="131">
        <f>C4+D4+E4</f>
        <v>421893</v>
      </c>
      <c r="C4" s="132">
        <v>11619</v>
      </c>
      <c r="D4" s="132">
        <v>381060</v>
      </c>
      <c r="E4" s="132">
        <v>29214</v>
      </c>
      <c r="F4" s="133"/>
    </row>
    <row r="5" s="123" customFormat="1" ht="19.5" customHeight="1" spans="1:6">
      <c r="A5" s="130" t="s">
        <v>1854</v>
      </c>
      <c r="B5" s="134">
        <f>C5+D5</f>
        <v>359</v>
      </c>
      <c r="C5" s="135">
        <v>35</v>
      </c>
      <c r="D5" s="136">
        <v>324</v>
      </c>
      <c r="E5" s="137"/>
      <c r="F5" s="138"/>
    </row>
    <row r="6" s="123" customFormat="1" ht="19.5" customHeight="1" spans="1:6">
      <c r="A6" s="130" t="s">
        <v>1855</v>
      </c>
      <c r="B6" s="131">
        <f>D6</f>
        <v>866</v>
      </c>
      <c r="C6" s="135"/>
      <c r="D6" s="136">
        <v>866</v>
      </c>
      <c r="E6" s="137"/>
      <c r="F6" s="138"/>
    </row>
    <row r="7" s="123" customFormat="1" ht="19.5" customHeight="1" spans="1:6">
      <c r="A7" s="130" t="s">
        <v>1856</v>
      </c>
      <c r="B7" s="131">
        <v>1368</v>
      </c>
      <c r="C7" s="135">
        <v>7</v>
      </c>
      <c r="D7" s="136">
        <v>1361</v>
      </c>
      <c r="E7" s="137"/>
      <c r="F7" s="138"/>
    </row>
    <row r="8" s="123" customFormat="1" ht="19.5" customHeight="1" spans="1:6">
      <c r="A8" s="130" t="s">
        <v>1857</v>
      </c>
      <c r="B8" s="131">
        <v>1421</v>
      </c>
      <c r="C8" s="135">
        <v>1</v>
      </c>
      <c r="D8" s="136">
        <v>1420</v>
      </c>
      <c r="E8" s="137"/>
      <c r="F8" s="138"/>
    </row>
    <row r="9" s="123" customFormat="1" ht="19.5" customHeight="1" spans="1:6">
      <c r="A9" s="130" t="s">
        <v>1858</v>
      </c>
      <c r="B9" s="131">
        <f t="shared" ref="B9:B21" si="0">C9+D9</f>
        <v>1183</v>
      </c>
      <c r="C9" s="135">
        <v>13</v>
      </c>
      <c r="D9" s="136">
        <v>1170</v>
      </c>
      <c r="E9" s="137"/>
      <c r="F9" s="138"/>
    </row>
    <row r="10" s="123" customFormat="1" ht="19.5" customHeight="1" spans="1:6">
      <c r="A10" s="130" t="s">
        <v>1859</v>
      </c>
      <c r="B10" s="131">
        <f t="shared" si="0"/>
        <v>1335</v>
      </c>
      <c r="C10" s="135">
        <v>20</v>
      </c>
      <c r="D10" s="136">
        <v>1315</v>
      </c>
      <c r="E10" s="137"/>
      <c r="F10" s="138"/>
    </row>
    <row r="11" s="123" customFormat="1" ht="19.5" customHeight="1" spans="1:6">
      <c r="A11" s="130" t="s">
        <v>1860</v>
      </c>
      <c r="B11" s="131">
        <f t="shared" si="0"/>
        <v>1738</v>
      </c>
      <c r="C11" s="135">
        <v>8</v>
      </c>
      <c r="D11" s="136">
        <v>1730</v>
      </c>
      <c r="E11" s="137"/>
      <c r="F11" s="138"/>
    </row>
    <row r="12" s="123" customFormat="1" ht="19.5" customHeight="1" spans="1:6">
      <c r="A12" s="130" t="s">
        <v>1861</v>
      </c>
      <c r="B12" s="131">
        <f t="shared" si="0"/>
        <v>1065</v>
      </c>
      <c r="C12" s="135">
        <v>13</v>
      </c>
      <c r="D12" s="136">
        <v>1052</v>
      </c>
      <c r="E12" s="137"/>
      <c r="F12" s="138"/>
    </row>
    <row r="13" s="123" customFormat="1" ht="19.5" customHeight="1" spans="1:6">
      <c r="A13" s="130" t="s">
        <v>1862</v>
      </c>
      <c r="B13" s="131">
        <f t="shared" si="0"/>
        <v>1047</v>
      </c>
      <c r="C13" s="135">
        <v>37</v>
      </c>
      <c r="D13" s="136">
        <v>1010</v>
      </c>
      <c r="E13" s="137"/>
      <c r="F13" s="138"/>
    </row>
    <row r="14" s="123" customFormat="1" ht="19.5" customHeight="1" spans="1:6">
      <c r="A14" s="130" t="s">
        <v>1863</v>
      </c>
      <c r="B14" s="131">
        <f t="shared" si="0"/>
        <v>2712</v>
      </c>
      <c r="C14" s="135">
        <v>12</v>
      </c>
      <c r="D14" s="136">
        <v>2700</v>
      </c>
      <c r="E14" s="137"/>
      <c r="F14" s="138"/>
    </row>
    <row r="15" s="123" customFormat="1" ht="19.5" customHeight="1" spans="1:6">
      <c r="A15" s="130" t="s">
        <v>1864</v>
      </c>
      <c r="B15" s="131">
        <f t="shared" si="0"/>
        <v>733</v>
      </c>
      <c r="C15" s="135"/>
      <c r="D15" s="136">
        <v>733</v>
      </c>
      <c r="E15" s="137"/>
      <c r="F15" s="138"/>
    </row>
    <row r="16" s="123" customFormat="1" ht="19.5" customHeight="1" spans="1:6">
      <c r="A16" s="130" t="s">
        <v>1865</v>
      </c>
      <c r="B16" s="131">
        <f t="shared" si="0"/>
        <v>1199</v>
      </c>
      <c r="C16" s="135">
        <v>26</v>
      </c>
      <c r="D16" s="136">
        <v>1173</v>
      </c>
      <c r="E16" s="137"/>
      <c r="F16" s="138"/>
    </row>
    <row r="17" s="123" customFormat="1" ht="19.5" customHeight="1" spans="1:6">
      <c r="A17" s="130" t="s">
        <v>1866</v>
      </c>
      <c r="B17" s="131">
        <f t="shared" si="0"/>
        <v>1572</v>
      </c>
      <c r="C17" s="135">
        <v>7</v>
      </c>
      <c r="D17" s="136">
        <v>1565</v>
      </c>
      <c r="E17" s="137"/>
      <c r="F17" s="138"/>
    </row>
    <row r="18" s="123" customFormat="1" ht="19.5" customHeight="1" spans="1:6">
      <c r="A18" s="130" t="s">
        <v>1867</v>
      </c>
      <c r="B18" s="131">
        <f t="shared" si="0"/>
        <v>2640</v>
      </c>
      <c r="C18" s="135">
        <v>31</v>
      </c>
      <c r="D18" s="136">
        <v>2609</v>
      </c>
      <c r="E18" s="137"/>
      <c r="F18" s="138"/>
    </row>
    <row r="19" s="123" customFormat="1" ht="19.5" customHeight="1" spans="1:6">
      <c r="A19" s="130" t="s">
        <v>1868</v>
      </c>
      <c r="B19" s="131">
        <f t="shared" si="0"/>
        <v>1218</v>
      </c>
      <c r="C19" s="135">
        <v>17</v>
      </c>
      <c r="D19" s="136">
        <v>1201</v>
      </c>
      <c r="E19" s="137"/>
      <c r="F19" s="138"/>
    </row>
    <row r="20" s="123" customFormat="1" ht="19.5" customHeight="1" spans="1:6">
      <c r="A20" s="130" t="s">
        <v>1869</v>
      </c>
      <c r="B20" s="131">
        <f t="shared" si="0"/>
        <v>1173</v>
      </c>
      <c r="C20" s="135">
        <v>11</v>
      </c>
      <c r="D20" s="136">
        <v>1162</v>
      </c>
      <c r="E20" s="137"/>
      <c r="F20" s="138"/>
    </row>
    <row r="21" s="123" customFormat="1" ht="19.5" customHeight="1" spans="1:6">
      <c r="A21" s="130" t="s">
        <v>1870</v>
      </c>
      <c r="B21" s="131">
        <f t="shared" si="0"/>
        <v>526</v>
      </c>
      <c r="C21" s="135">
        <v>1</v>
      </c>
      <c r="D21" s="136">
        <v>525</v>
      </c>
      <c r="E21" s="137"/>
      <c r="F21" s="138"/>
    </row>
    <row r="22" s="123" customFormat="1" ht="19.5" customHeight="1" spans="1:6">
      <c r="A22" s="130"/>
      <c r="B22" s="131"/>
      <c r="C22" s="132"/>
      <c r="D22" s="136">
        <v>0</v>
      </c>
      <c r="E22" s="132"/>
      <c r="F22" s="138"/>
    </row>
    <row r="23" s="124" customFormat="1" ht="19.5" customHeight="1" spans="1:5">
      <c r="A23" s="139" t="s">
        <v>1871</v>
      </c>
      <c r="B23" s="140">
        <f>SUM(B4:B22)</f>
        <v>444048</v>
      </c>
      <c r="C23" s="140">
        <f>SUM(C4:C22)</f>
        <v>11858</v>
      </c>
      <c r="D23" s="140">
        <f>SUM(D4:D22)</f>
        <v>402976</v>
      </c>
      <c r="E23" s="140">
        <v>29214</v>
      </c>
    </row>
    <row r="24" s="123" customFormat="1" customHeight="1"/>
    <row r="25" s="123" customFormat="1" customHeight="1" spans="4:4">
      <c r="D25" s="141"/>
    </row>
  </sheetData>
  <mergeCells count="1">
    <mergeCell ref="A1:E1"/>
  </mergeCells>
  <pageMargins left="0.94375" right="0.75" top="0.747916666666667" bottom="1" header="0.511805555555556" footer="0.511805555555556"/>
  <pageSetup paperSize="9"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pageSetUpPr fitToPage="1"/>
  </sheetPr>
  <dimension ref="A1:XFD167"/>
  <sheetViews>
    <sheetView workbookViewId="0">
      <selection activeCell="G26" sqref="G26"/>
    </sheetView>
  </sheetViews>
  <sheetFormatPr defaultColWidth="9" defaultRowHeight="21.75" customHeight="1"/>
  <cols>
    <col min="1" max="1" width="41" style="97" customWidth="1"/>
    <col min="2" max="2" width="20.6296296296296" style="98" customWidth="1"/>
    <col min="3" max="3" width="29.3333333333333" style="99" customWidth="1"/>
    <col min="4" max="256" width="9" style="98"/>
    <col min="257" max="257" width="41.6296296296296" style="98" customWidth="1"/>
    <col min="258" max="258" width="20.6296296296296" style="98" customWidth="1"/>
    <col min="259" max="259" width="19.75" style="98" customWidth="1"/>
    <col min="260" max="512" width="9" style="98"/>
    <col min="513" max="513" width="41.6296296296296" style="98" customWidth="1"/>
    <col min="514" max="514" width="20.6296296296296" style="98" customWidth="1"/>
    <col min="515" max="515" width="19.75" style="98" customWidth="1"/>
    <col min="516" max="768" width="9" style="98"/>
    <col min="769" max="769" width="41.6296296296296" style="98" customWidth="1"/>
    <col min="770" max="770" width="20.6296296296296" style="98" customWidth="1"/>
    <col min="771" max="771" width="19.75" style="98" customWidth="1"/>
    <col min="772" max="1024" width="9" style="98"/>
    <col min="1025" max="1025" width="41.6296296296296" style="98" customWidth="1"/>
    <col min="1026" max="1026" width="20.6296296296296" style="98" customWidth="1"/>
    <col min="1027" max="1027" width="19.75" style="98" customWidth="1"/>
    <col min="1028" max="1280" width="9" style="98"/>
    <col min="1281" max="1281" width="41.6296296296296" style="98" customWidth="1"/>
    <col min="1282" max="1282" width="20.6296296296296" style="98" customWidth="1"/>
    <col min="1283" max="1283" width="19.75" style="98" customWidth="1"/>
    <col min="1284" max="1536" width="9" style="98"/>
    <col min="1537" max="1537" width="41.6296296296296" style="98" customWidth="1"/>
    <col min="1538" max="1538" width="20.6296296296296" style="98" customWidth="1"/>
    <col min="1539" max="1539" width="19.75" style="98" customWidth="1"/>
    <col min="1540" max="1792" width="9" style="98"/>
    <col min="1793" max="1793" width="41.6296296296296" style="98" customWidth="1"/>
    <col min="1794" max="1794" width="20.6296296296296" style="98" customWidth="1"/>
    <col min="1795" max="1795" width="19.75" style="98" customWidth="1"/>
    <col min="1796" max="2048" width="9" style="98"/>
    <col min="2049" max="2049" width="41.6296296296296" style="98" customWidth="1"/>
    <col min="2050" max="2050" width="20.6296296296296" style="98" customWidth="1"/>
    <col min="2051" max="2051" width="19.75" style="98" customWidth="1"/>
    <col min="2052" max="2304" width="9" style="98"/>
    <col min="2305" max="2305" width="41.6296296296296" style="98" customWidth="1"/>
    <col min="2306" max="2306" width="20.6296296296296" style="98" customWidth="1"/>
    <col min="2307" max="2307" width="19.75" style="98" customWidth="1"/>
    <col min="2308" max="2560" width="9" style="98"/>
    <col min="2561" max="2561" width="41.6296296296296" style="98" customWidth="1"/>
    <col min="2562" max="2562" width="20.6296296296296" style="98" customWidth="1"/>
    <col min="2563" max="2563" width="19.75" style="98" customWidth="1"/>
    <col min="2564" max="2816" width="9" style="98"/>
    <col min="2817" max="2817" width="41.6296296296296" style="98" customWidth="1"/>
    <col min="2818" max="2818" width="20.6296296296296" style="98" customWidth="1"/>
    <col min="2819" max="2819" width="19.75" style="98" customWidth="1"/>
    <col min="2820" max="3072" width="9" style="98"/>
    <col min="3073" max="3073" width="41.6296296296296" style="98" customWidth="1"/>
    <col min="3074" max="3074" width="20.6296296296296" style="98" customWidth="1"/>
    <col min="3075" max="3075" width="19.75" style="98" customWidth="1"/>
    <col min="3076" max="3328" width="9" style="98"/>
    <col min="3329" max="3329" width="41.6296296296296" style="98" customWidth="1"/>
    <col min="3330" max="3330" width="20.6296296296296" style="98" customWidth="1"/>
    <col min="3331" max="3331" width="19.75" style="98" customWidth="1"/>
    <col min="3332" max="3584" width="9" style="98"/>
    <col min="3585" max="3585" width="41.6296296296296" style="98" customWidth="1"/>
    <col min="3586" max="3586" width="20.6296296296296" style="98" customWidth="1"/>
    <col min="3587" max="3587" width="19.75" style="98" customWidth="1"/>
    <col min="3588" max="3840" width="9" style="98"/>
    <col min="3841" max="3841" width="41.6296296296296" style="98" customWidth="1"/>
    <col min="3842" max="3842" width="20.6296296296296" style="98" customWidth="1"/>
    <col min="3843" max="3843" width="19.75" style="98" customWidth="1"/>
    <col min="3844" max="4096" width="9" style="98"/>
    <col min="4097" max="4097" width="41.6296296296296" style="98" customWidth="1"/>
    <col min="4098" max="4098" width="20.6296296296296" style="98" customWidth="1"/>
    <col min="4099" max="4099" width="19.75" style="98" customWidth="1"/>
    <col min="4100" max="4352" width="9" style="98"/>
    <col min="4353" max="4353" width="41.6296296296296" style="98" customWidth="1"/>
    <col min="4354" max="4354" width="20.6296296296296" style="98" customWidth="1"/>
    <col min="4355" max="4355" width="19.75" style="98" customWidth="1"/>
    <col min="4356" max="4608" width="9" style="98"/>
    <col min="4609" max="4609" width="41.6296296296296" style="98" customWidth="1"/>
    <col min="4610" max="4610" width="20.6296296296296" style="98" customWidth="1"/>
    <col min="4611" max="4611" width="19.75" style="98" customWidth="1"/>
    <col min="4612" max="4864" width="9" style="98"/>
    <col min="4865" max="4865" width="41.6296296296296" style="98" customWidth="1"/>
    <col min="4866" max="4866" width="20.6296296296296" style="98" customWidth="1"/>
    <col min="4867" max="4867" width="19.75" style="98" customWidth="1"/>
    <col min="4868" max="5120" width="9" style="98"/>
    <col min="5121" max="5121" width="41.6296296296296" style="98" customWidth="1"/>
    <col min="5122" max="5122" width="20.6296296296296" style="98" customWidth="1"/>
    <col min="5123" max="5123" width="19.75" style="98" customWidth="1"/>
    <col min="5124" max="5376" width="9" style="98"/>
    <col min="5377" max="5377" width="41.6296296296296" style="98" customWidth="1"/>
    <col min="5378" max="5378" width="20.6296296296296" style="98" customWidth="1"/>
    <col min="5379" max="5379" width="19.75" style="98" customWidth="1"/>
    <col min="5380" max="5632" width="9" style="98"/>
    <col min="5633" max="5633" width="41.6296296296296" style="98" customWidth="1"/>
    <col min="5634" max="5634" width="20.6296296296296" style="98" customWidth="1"/>
    <col min="5635" max="5635" width="19.75" style="98" customWidth="1"/>
    <col min="5636" max="5888" width="9" style="98"/>
    <col min="5889" max="5889" width="41.6296296296296" style="98" customWidth="1"/>
    <col min="5890" max="5890" width="20.6296296296296" style="98" customWidth="1"/>
    <col min="5891" max="5891" width="19.75" style="98" customWidth="1"/>
    <col min="5892" max="6144" width="9" style="98"/>
    <col min="6145" max="6145" width="41.6296296296296" style="98" customWidth="1"/>
    <col min="6146" max="6146" width="20.6296296296296" style="98" customWidth="1"/>
    <col min="6147" max="6147" width="19.75" style="98" customWidth="1"/>
    <col min="6148" max="6400" width="9" style="98"/>
    <col min="6401" max="6401" width="41.6296296296296" style="98" customWidth="1"/>
    <col min="6402" max="6402" width="20.6296296296296" style="98" customWidth="1"/>
    <col min="6403" max="6403" width="19.75" style="98" customWidth="1"/>
    <col min="6404" max="6656" width="9" style="98"/>
    <col min="6657" max="6657" width="41.6296296296296" style="98" customWidth="1"/>
    <col min="6658" max="6658" width="20.6296296296296" style="98" customWidth="1"/>
    <col min="6659" max="6659" width="19.75" style="98" customWidth="1"/>
    <col min="6660" max="6912" width="9" style="98"/>
    <col min="6913" max="6913" width="41.6296296296296" style="98" customWidth="1"/>
    <col min="6914" max="6914" width="20.6296296296296" style="98" customWidth="1"/>
    <col min="6915" max="6915" width="19.75" style="98" customWidth="1"/>
    <col min="6916" max="7168" width="9" style="98"/>
    <col min="7169" max="7169" width="41.6296296296296" style="98" customWidth="1"/>
    <col min="7170" max="7170" width="20.6296296296296" style="98" customWidth="1"/>
    <col min="7171" max="7171" width="19.75" style="98" customWidth="1"/>
    <col min="7172" max="7424" width="9" style="98"/>
    <col min="7425" max="7425" width="41.6296296296296" style="98" customWidth="1"/>
    <col min="7426" max="7426" width="20.6296296296296" style="98" customWidth="1"/>
    <col min="7427" max="7427" width="19.75" style="98" customWidth="1"/>
    <col min="7428" max="7680" width="9" style="98"/>
    <col min="7681" max="7681" width="41.6296296296296" style="98" customWidth="1"/>
    <col min="7682" max="7682" width="20.6296296296296" style="98" customWidth="1"/>
    <col min="7683" max="7683" width="19.75" style="98" customWidth="1"/>
    <col min="7684" max="7936" width="9" style="98"/>
    <col min="7937" max="7937" width="41.6296296296296" style="98" customWidth="1"/>
    <col min="7938" max="7938" width="20.6296296296296" style="98" customWidth="1"/>
    <col min="7939" max="7939" width="19.75" style="98" customWidth="1"/>
    <col min="7940" max="8192" width="9" style="98"/>
    <col min="8193" max="8193" width="41.6296296296296" style="98" customWidth="1"/>
    <col min="8194" max="8194" width="20.6296296296296" style="98" customWidth="1"/>
    <col min="8195" max="8195" width="19.75" style="98" customWidth="1"/>
    <col min="8196" max="8448" width="9" style="98"/>
    <col min="8449" max="8449" width="41.6296296296296" style="98" customWidth="1"/>
    <col min="8450" max="8450" width="20.6296296296296" style="98" customWidth="1"/>
    <col min="8451" max="8451" width="19.75" style="98" customWidth="1"/>
    <col min="8452" max="8704" width="9" style="98"/>
    <col min="8705" max="8705" width="41.6296296296296" style="98" customWidth="1"/>
    <col min="8706" max="8706" width="20.6296296296296" style="98" customWidth="1"/>
    <col min="8707" max="8707" width="19.75" style="98" customWidth="1"/>
    <col min="8708" max="8960" width="9" style="98"/>
    <col min="8961" max="8961" width="41.6296296296296" style="98" customWidth="1"/>
    <col min="8962" max="8962" width="20.6296296296296" style="98" customWidth="1"/>
    <col min="8963" max="8963" width="19.75" style="98" customWidth="1"/>
    <col min="8964" max="9216" width="9" style="98"/>
    <col min="9217" max="9217" width="41.6296296296296" style="98" customWidth="1"/>
    <col min="9218" max="9218" width="20.6296296296296" style="98" customWidth="1"/>
    <col min="9219" max="9219" width="19.75" style="98" customWidth="1"/>
    <col min="9220" max="9472" width="9" style="98"/>
    <col min="9473" max="9473" width="41.6296296296296" style="98" customWidth="1"/>
    <col min="9474" max="9474" width="20.6296296296296" style="98" customWidth="1"/>
    <col min="9475" max="9475" width="19.75" style="98" customWidth="1"/>
    <col min="9476" max="9728" width="9" style="98"/>
    <col min="9729" max="9729" width="41.6296296296296" style="98" customWidth="1"/>
    <col min="9730" max="9730" width="20.6296296296296" style="98" customWidth="1"/>
    <col min="9731" max="9731" width="19.75" style="98" customWidth="1"/>
    <col min="9732" max="9984" width="9" style="98"/>
    <col min="9985" max="9985" width="41.6296296296296" style="98" customWidth="1"/>
    <col min="9986" max="9986" width="20.6296296296296" style="98" customWidth="1"/>
    <col min="9987" max="9987" width="19.75" style="98" customWidth="1"/>
    <col min="9988" max="10240" width="9" style="98"/>
    <col min="10241" max="10241" width="41.6296296296296" style="98" customWidth="1"/>
    <col min="10242" max="10242" width="20.6296296296296" style="98" customWidth="1"/>
    <col min="10243" max="10243" width="19.75" style="98" customWidth="1"/>
    <col min="10244" max="10496" width="9" style="98"/>
    <col min="10497" max="10497" width="41.6296296296296" style="98" customWidth="1"/>
    <col min="10498" max="10498" width="20.6296296296296" style="98" customWidth="1"/>
    <col min="10499" max="10499" width="19.75" style="98" customWidth="1"/>
    <col min="10500" max="10752" width="9" style="98"/>
    <col min="10753" max="10753" width="41.6296296296296" style="98" customWidth="1"/>
    <col min="10754" max="10754" width="20.6296296296296" style="98" customWidth="1"/>
    <col min="10755" max="10755" width="19.75" style="98" customWidth="1"/>
    <col min="10756" max="11008" width="9" style="98"/>
    <col min="11009" max="11009" width="41.6296296296296" style="98" customWidth="1"/>
    <col min="11010" max="11010" width="20.6296296296296" style="98" customWidth="1"/>
    <col min="11011" max="11011" width="19.75" style="98" customWidth="1"/>
    <col min="11012" max="11264" width="9" style="98"/>
    <col min="11265" max="11265" width="41.6296296296296" style="98" customWidth="1"/>
    <col min="11266" max="11266" width="20.6296296296296" style="98" customWidth="1"/>
    <col min="11267" max="11267" width="19.75" style="98" customWidth="1"/>
    <col min="11268" max="11520" width="9" style="98"/>
    <col min="11521" max="11521" width="41.6296296296296" style="98" customWidth="1"/>
    <col min="11522" max="11522" width="20.6296296296296" style="98" customWidth="1"/>
    <col min="11523" max="11523" width="19.75" style="98" customWidth="1"/>
    <col min="11524" max="11776" width="9" style="98"/>
    <col min="11777" max="11777" width="41.6296296296296" style="98" customWidth="1"/>
    <col min="11778" max="11778" width="20.6296296296296" style="98" customWidth="1"/>
    <col min="11779" max="11779" width="19.75" style="98" customWidth="1"/>
    <col min="11780" max="12032" width="9" style="98"/>
    <col min="12033" max="12033" width="41.6296296296296" style="98" customWidth="1"/>
    <col min="12034" max="12034" width="20.6296296296296" style="98" customWidth="1"/>
    <col min="12035" max="12035" width="19.75" style="98" customWidth="1"/>
    <col min="12036" max="12288" width="9" style="98"/>
    <col min="12289" max="12289" width="41.6296296296296" style="98" customWidth="1"/>
    <col min="12290" max="12290" width="20.6296296296296" style="98" customWidth="1"/>
    <col min="12291" max="12291" width="19.75" style="98" customWidth="1"/>
    <col min="12292" max="12544" width="9" style="98"/>
    <col min="12545" max="12545" width="41.6296296296296" style="98" customWidth="1"/>
    <col min="12546" max="12546" width="20.6296296296296" style="98" customWidth="1"/>
    <col min="12547" max="12547" width="19.75" style="98" customWidth="1"/>
    <col min="12548" max="12800" width="9" style="98"/>
    <col min="12801" max="12801" width="41.6296296296296" style="98" customWidth="1"/>
    <col min="12802" max="12802" width="20.6296296296296" style="98" customWidth="1"/>
    <col min="12803" max="12803" width="19.75" style="98" customWidth="1"/>
    <col min="12804" max="13056" width="9" style="98"/>
    <col min="13057" max="13057" width="41.6296296296296" style="98" customWidth="1"/>
    <col min="13058" max="13058" width="20.6296296296296" style="98" customWidth="1"/>
    <col min="13059" max="13059" width="19.75" style="98" customWidth="1"/>
    <col min="13060" max="13312" width="9" style="98"/>
    <col min="13313" max="13313" width="41.6296296296296" style="98" customWidth="1"/>
    <col min="13314" max="13314" width="20.6296296296296" style="98" customWidth="1"/>
    <col min="13315" max="13315" width="19.75" style="98" customWidth="1"/>
    <col min="13316" max="13568" width="9" style="98"/>
    <col min="13569" max="13569" width="41.6296296296296" style="98" customWidth="1"/>
    <col min="13570" max="13570" width="20.6296296296296" style="98" customWidth="1"/>
    <col min="13571" max="13571" width="19.75" style="98" customWidth="1"/>
    <col min="13572" max="13824" width="9" style="98"/>
    <col min="13825" max="13825" width="41.6296296296296" style="98" customWidth="1"/>
    <col min="13826" max="13826" width="20.6296296296296" style="98" customWidth="1"/>
    <col min="13827" max="13827" width="19.75" style="98" customWidth="1"/>
    <col min="13828" max="14080" width="9" style="98"/>
    <col min="14081" max="14081" width="41.6296296296296" style="98" customWidth="1"/>
    <col min="14082" max="14082" width="20.6296296296296" style="98" customWidth="1"/>
    <col min="14083" max="14083" width="19.75" style="98" customWidth="1"/>
    <col min="14084" max="14336" width="9" style="98"/>
    <col min="14337" max="14337" width="41.6296296296296" style="98" customWidth="1"/>
    <col min="14338" max="14338" width="20.6296296296296" style="98" customWidth="1"/>
    <col min="14339" max="14339" width="19.75" style="98" customWidth="1"/>
    <col min="14340" max="14592" width="9" style="98"/>
    <col min="14593" max="14593" width="41.6296296296296" style="98" customWidth="1"/>
    <col min="14594" max="14594" width="20.6296296296296" style="98" customWidth="1"/>
    <col min="14595" max="14595" width="19.75" style="98" customWidth="1"/>
    <col min="14596" max="14848" width="9" style="98"/>
    <col min="14849" max="14849" width="41.6296296296296" style="98" customWidth="1"/>
    <col min="14850" max="14850" width="20.6296296296296" style="98" customWidth="1"/>
    <col min="14851" max="14851" width="19.75" style="98" customWidth="1"/>
    <col min="14852" max="15104" width="9" style="98"/>
    <col min="15105" max="15105" width="41.6296296296296" style="98" customWidth="1"/>
    <col min="15106" max="15106" width="20.6296296296296" style="98" customWidth="1"/>
    <col min="15107" max="15107" width="19.75" style="98" customWidth="1"/>
    <col min="15108" max="15360" width="9" style="98"/>
    <col min="15361" max="15361" width="41.6296296296296" style="98" customWidth="1"/>
    <col min="15362" max="15362" width="20.6296296296296" style="98" customWidth="1"/>
    <col min="15363" max="15363" width="19.75" style="98" customWidth="1"/>
    <col min="15364" max="15616" width="9" style="98"/>
    <col min="15617" max="15617" width="41.6296296296296" style="98" customWidth="1"/>
    <col min="15618" max="15618" width="20.6296296296296" style="98" customWidth="1"/>
    <col min="15619" max="15619" width="19.75" style="98" customWidth="1"/>
    <col min="15620" max="15872" width="9" style="98"/>
    <col min="15873" max="15873" width="41.6296296296296" style="98" customWidth="1"/>
    <col min="15874" max="15874" width="20.6296296296296" style="98" customWidth="1"/>
    <col min="15875" max="15875" width="19.75" style="98" customWidth="1"/>
    <col min="15876" max="16128" width="9" style="98"/>
    <col min="16129" max="16129" width="41.6296296296296" style="98" customWidth="1"/>
    <col min="16130" max="16130" width="20.6296296296296" style="98" customWidth="1"/>
    <col min="16131" max="16131" width="19.75" style="98" customWidth="1"/>
    <col min="16132" max="16384" width="9" style="98"/>
  </cols>
  <sheetData>
    <row r="1" ht="37.5" customHeight="1" spans="1:3">
      <c r="A1" s="100" t="s">
        <v>1872</v>
      </c>
      <c r="B1" s="100"/>
      <c r="C1" s="100"/>
    </row>
    <row r="2" customHeight="1" spans="1:3">
      <c r="A2" s="101" t="s">
        <v>1</v>
      </c>
      <c r="B2" s="101"/>
      <c r="C2" s="101"/>
    </row>
    <row r="3" ht="39.75" customHeight="1" spans="1:3">
      <c r="A3" s="102" t="s">
        <v>1873</v>
      </c>
      <c r="B3" s="103" t="s">
        <v>1874</v>
      </c>
      <c r="C3" s="103" t="s">
        <v>1875</v>
      </c>
    </row>
    <row r="4" s="95" customFormat="1" ht="20.45" customHeight="1" spans="1:3">
      <c r="A4" s="102" t="s">
        <v>1849</v>
      </c>
      <c r="B4" s="104">
        <f>B5+B11+B46</f>
        <v>444048</v>
      </c>
      <c r="C4" s="104">
        <f>C5+C11+C46</f>
        <v>22155</v>
      </c>
    </row>
    <row r="5" s="95" customFormat="1" ht="20.45" customHeight="1" spans="1:3">
      <c r="A5" s="105" t="s">
        <v>1876</v>
      </c>
      <c r="B5" s="104">
        <f>B6+B7+B8+B9+B10</f>
        <v>11858</v>
      </c>
      <c r="C5" s="104">
        <f>C6+C8</f>
        <v>239</v>
      </c>
    </row>
    <row r="6" ht="20.45" customHeight="1" spans="1:3">
      <c r="A6" s="106" t="s">
        <v>1877</v>
      </c>
      <c r="B6" s="107">
        <v>623</v>
      </c>
      <c r="C6" s="107">
        <v>1</v>
      </c>
    </row>
    <row r="7" ht="20.45" customHeight="1" spans="1:3">
      <c r="A7" s="108" t="s">
        <v>1878</v>
      </c>
      <c r="B7" s="107">
        <v>826</v>
      </c>
      <c r="C7" s="107"/>
    </row>
    <row r="8" ht="20.45" customHeight="1" spans="1:3">
      <c r="A8" s="106" t="s">
        <v>1879</v>
      </c>
      <c r="B8" s="107">
        <v>1938</v>
      </c>
      <c r="C8" s="107">
        <v>238</v>
      </c>
    </row>
    <row r="9" ht="20.45" customHeight="1" spans="1:3">
      <c r="A9" s="109" t="s">
        <v>1880</v>
      </c>
      <c r="B9" s="107">
        <v>2</v>
      </c>
      <c r="C9" s="107"/>
    </row>
    <row r="10" ht="20.45" customHeight="1" spans="1:3">
      <c r="A10" s="110" t="s">
        <v>1881</v>
      </c>
      <c r="B10" s="107">
        <v>8469</v>
      </c>
      <c r="C10" s="107"/>
    </row>
    <row r="11" s="95" customFormat="1" ht="20.45" customHeight="1" spans="1:3">
      <c r="A11" s="105" t="s">
        <v>1882</v>
      </c>
      <c r="B11" s="104">
        <f>SUM(B12:B45)</f>
        <v>402976</v>
      </c>
      <c r="C11" s="104">
        <f>SUM(C12:C45)</f>
        <v>21916</v>
      </c>
    </row>
    <row r="12" ht="20.45" customHeight="1" spans="1:3">
      <c r="A12" s="110" t="s">
        <v>1883</v>
      </c>
      <c r="B12" s="107">
        <v>99322</v>
      </c>
      <c r="C12" s="107">
        <v>9171</v>
      </c>
    </row>
    <row r="13" ht="20.45" customHeight="1" spans="1:3">
      <c r="A13" s="110" t="s">
        <v>1884</v>
      </c>
      <c r="B13" s="107">
        <v>37436</v>
      </c>
      <c r="C13" s="107"/>
    </row>
    <row r="14" ht="20.45" customHeight="1" spans="1:3">
      <c r="A14" s="110" t="s">
        <v>1885</v>
      </c>
      <c r="B14" s="107">
        <v>13751</v>
      </c>
      <c r="C14" s="107">
        <v>10371</v>
      </c>
    </row>
    <row r="15" ht="20.45" customHeight="1" spans="1:3">
      <c r="A15" s="110" t="s">
        <v>1886</v>
      </c>
      <c r="B15" s="107"/>
      <c r="C15" s="107"/>
    </row>
    <row r="16" ht="20.45" customHeight="1" spans="1:3">
      <c r="A16" s="110" t="s">
        <v>1887</v>
      </c>
      <c r="B16" s="107"/>
      <c r="C16" s="107"/>
    </row>
    <row r="17" ht="20.45" customHeight="1" spans="1:3">
      <c r="A17" s="111" t="s">
        <v>1888</v>
      </c>
      <c r="B17" s="107"/>
      <c r="C17" s="107"/>
    </row>
    <row r="18" ht="20.45" customHeight="1" spans="1:3">
      <c r="A18" s="111" t="s">
        <v>1889</v>
      </c>
      <c r="B18" s="107"/>
      <c r="C18" s="107"/>
    </row>
    <row r="19" ht="20.45" customHeight="1" spans="1:3">
      <c r="A19" s="111" t="s">
        <v>1890</v>
      </c>
      <c r="B19" s="107"/>
      <c r="C19" s="107"/>
    </row>
    <row r="20" ht="20.45" customHeight="1" spans="1:3">
      <c r="A20" s="111" t="s">
        <v>1891</v>
      </c>
      <c r="B20" s="107"/>
      <c r="C20" s="107"/>
    </row>
    <row r="21" ht="20.45" customHeight="1" spans="1:3">
      <c r="A21" s="111" t="s">
        <v>1892</v>
      </c>
      <c r="B21" s="107"/>
      <c r="C21" s="107"/>
    </row>
    <row r="22" ht="20.45" customHeight="1" spans="1:3">
      <c r="A22" s="111" t="s">
        <v>1893</v>
      </c>
      <c r="B22" s="107"/>
      <c r="C22" s="107"/>
    </row>
    <row r="23" ht="20.45" customHeight="1" spans="1:3">
      <c r="A23" s="111" t="s">
        <v>1894</v>
      </c>
      <c r="B23" s="107"/>
      <c r="C23" s="107"/>
    </row>
    <row r="24" ht="20.45" customHeight="1" spans="1:3">
      <c r="A24" s="110" t="s">
        <v>1895</v>
      </c>
      <c r="B24" s="107">
        <v>8165</v>
      </c>
      <c r="C24" s="107"/>
    </row>
    <row r="25" ht="20.45" customHeight="1" spans="1:3">
      <c r="A25" s="110" t="s">
        <v>1896</v>
      </c>
      <c r="B25" s="107">
        <v>5000</v>
      </c>
      <c r="C25" s="107"/>
    </row>
    <row r="26" ht="20.45" customHeight="1" spans="1:3">
      <c r="A26" s="110" t="s">
        <v>1897</v>
      </c>
      <c r="B26" s="107">
        <v>41408</v>
      </c>
      <c r="C26" s="107"/>
    </row>
    <row r="27" ht="20.45" customHeight="1" spans="1:3">
      <c r="A27" s="110" t="s">
        <v>1898</v>
      </c>
      <c r="B27" s="107">
        <v>4500</v>
      </c>
      <c r="C27" s="107"/>
    </row>
    <row r="28" ht="20.45" customHeight="1" spans="1:3">
      <c r="A28" s="112" t="s">
        <v>1899</v>
      </c>
      <c r="B28" s="107">
        <v>200</v>
      </c>
      <c r="C28" s="107"/>
    </row>
    <row r="29" ht="20.45" customHeight="1" spans="1:3">
      <c r="A29" s="113" t="s">
        <v>1900</v>
      </c>
      <c r="B29" s="107">
        <v>10310</v>
      </c>
      <c r="C29" s="107"/>
    </row>
    <row r="30" ht="20.45" customHeight="1" spans="1:3">
      <c r="A30" s="113" t="s">
        <v>1901</v>
      </c>
      <c r="B30" s="107">
        <v>2764</v>
      </c>
      <c r="C30" s="107"/>
    </row>
    <row r="31" ht="20.45" customHeight="1" spans="1:3">
      <c r="A31" s="113" t="s">
        <v>1902</v>
      </c>
      <c r="B31" s="107">
        <v>34384</v>
      </c>
      <c r="C31" s="107"/>
    </row>
    <row r="32" ht="20.45" customHeight="1" spans="1:3">
      <c r="A32" s="113" t="s">
        <v>1903</v>
      </c>
      <c r="B32" s="107">
        <v>20</v>
      </c>
      <c r="C32" s="107"/>
    </row>
    <row r="33" ht="20.45" customHeight="1" spans="1:3">
      <c r="A33" s="113" t="s">
        <v>1904</v>
      </c>
      <c r="B33" s="107">
        <v>516</v>
      </c>
      <c r="C33" s="107"/>
    </row>
    <row r="34" ht="20.45" customHeight="1" spans="1:3">
      <c r="A34" s="113" t="s">
        <v>1905</v>
      </c>
      <c r="B34" s="107">
        <v>35870</v>
      </c>
      <c r="C34" s="107">
        <v>87</v>
      </c>
    </row>
    <row r="35" ht="20.45" customHeight="1" spans="1:3">
      <c r="A35" s="113" t="s">
        <v>1906</v>
      </c>
      <c r="B35" s="107">
        <v>11490</v>
      </c>
      <c r="C35" s="107"/>
    </row>
    <row r="36" ht="20.45" customHeight="1" spans="1:3">
      <c r="A36" s="113" t="s">
        <v>1907</v>
      </c>
      <c r="B36" s="107">
        <v>261</v>
      </c>
      <c r="C36" s="107">
        <v>100</v>
      </c>
    </row>
    <row r="37" ht="20.45" customHeight="1" spans="1:3">
      <c r="A37" s="113" t="s">
        <v>1908</v>
      </c>
      <c r="B37" s="107">
        <v>64231</v>
      </c>
      <c r="C37" s="107">
        <v>2187</v>
      </c>
    </row>
    <row r="38" ht="20.45" customHeight="1" spans="1:3">
      <c r="A38" s="113" t="s">
        <v>1909</v>
      </c>
      <c r="B38" s="107">
        <v>25083</v>
      </c>
      <c r="C38" s="107"/>
    </row>
    <row r="39" ht="20.45" customHeight="1" spans="1:3">
      <c r="A39" s="113" t="s">
        <v>1910</v>
      </c>
      <c r="B39" s="107">
        <v>2565</v>
      </c>
      <c r="C39" s="107"/>
    </row>
    <row r="40" ht="20.45" customHeight="1" spans="1:3">
      <c r="A40" s="113" t="s">
        <v>1911</v>
      </c>
      <c r="B40" s="107">
        <v>3998</v>
      </c>
      <c r="C40" s="107"/>
    </row>
    <row r="41" ht="20.45" customHeight="1" spans="1:3">
      <c r="A41" s="113" t="s">
        <v>1912</v>
      </c>
      <c r="B41" s="107"/>
      <c r="C41" s="107"/>
    </row>
    <row r="42" ht="20.45" customHeight="1" spans="1:3">
      <c r="A42" s="113" t="s">
        <v>1913</v>
      </c>
      <c r="B42" s="107">
        <v>690</v>
      </c>
      <c r="C42" s="107"/>
    </row>
    <row r="43" ht="20.45" customHeight="1" spans="1:3">
      <c r="A43" s="113" t="s">
        <v>1914</v>
      </c>
      <c r="B43" s="107">
        <v>330</v>
      </c>
      <c r="C43" s="107"/>
    </row>
    <row r="44" ht="20.45" customHeight="1" spans="1:3">
      <c r="A44" s="113" t="s">
        <v>1915</v>
      </c>
      <c r="B44" s="107"/>
      <c r="C44" s="107"/>
    </row>
    <row r="45" ht="20.45" customHeight="1" spans="1:3">
      <c r="A45" s="111" t="s">
        <v>1916</v>
      </c>
      <c r="B45" s="107">
        <v>682</v>
      </c>
      <c r="C45" s="107"/>
    </row>
    <row r="46" s="95" customFormat="1" ht="18.6" customHeight="1" spans="1:3">
      <c r="A46" s="114" t="s">
        <v>1852</v>
      </c>
      <c r="B46" s="104">
        <f>B47+B59+B60+B69+B80+B89+B99+B116+B124+B132+B136+B61+B107+B144+B149+B153+B157</f>
        <v>29214</v>
      </c>
      <c r="C46" s="104">
        <f>C47+C89+C99+C107+C112+C116</f>
        <v>0</v>
      </c>
    </row>
    <row r="47" s="95" customFormat="1" ht="18.6" customHeight="1" spans="1:3">
      <c r="A47" s="115" t="s">
        <v>1917</v>
      </c>
      <c r="B47" s="104">
        <f>B49+B57+B58</f>
        <v>46</v>
      </c>
      <c r="C47" s="104"/>
    </row>
    <row r="48" ht="18.6" customHeight="1" spans="1:3">
      <c r="A48" s="116" t="s">
        <v>1918</v>
      </c>
      <c r="B48" s="107"/>
      <c r="C48" s="107"/>
    </row>
    <row r="49" ht="18.6" customHeight="1" spans="1:3">
      <c r="A49" s="111" t="s">
        <v>1919</v>
      </c>
      <c r="B49" s="107">
        <v>11</v>
      </c>
      <c r="C49" s="107"/>
    </row>
    <row r="50" ht="18.6" customHeight="1" spans="1:3">
      <c r="A50" s="111" t="s">
        <v>1920</v>
      </c>
      <c r="B50" s="107"/>
      <c r="C50" s="107"/>
    </row>
    <row r="51" ht="18.6" customHeight="1" spans="1:3">
      <c r="A51" s="113" t="s">
        <v>1921</v>
      </c>
      <c r="B51" s="107"/>
      <c r="C51" s="107"/>
    </row>
    <row r="52" ht="18.6" customHeight="1" spans="1:3">
      <c r="A52" s="113" t="s">
        <v>1922</v>
      </c>
      <c r="B52" s="107"/>
      <c r="C52" s="107"/>
    </row>
    <row r="53" ht="18.6" customHeight="1" spans="1:3">
      <c r="A53" s="113" t="s">
        <v>1923</v>
      </c>
      <c r="B53" s="107"/>
      <c r="C53" s="107"/>
    </row>
    <row r="54" ht="18.6" customHeight="1" spans="1:3">
      <c r="A54" s="111" t="s">
        <v>1924</v>
      </c>
      <c r="B54" s="107"/>
      <c r="C54" s="107"/>
    </row>
    <row r="55" ht="18.6" customHeight="1" spans="1:3">
      <c r="A55" s="111" t="s">
        <v>1925</v>
      </c>
      <c r="B55" s="107"/>
      <c r="C55" s="107"/>
    </row>
    <row r="56" ht="18.6" customHeight="1" spans="1:3">
      <c r="A56" s="111" t="s">
        <v>1926</v>
      </c>
      <c r="B56" s="107"/>
      <c r="C56" s="107"/>
    </row>
    <row r="57" ht="18.6" customHeight="1" spans="1:3">
      <c r="A57" s="111" t="s">
        <v>1927</v>
      </c>
      <c r="B57" s="107">
        <v>34</v>
      </c>
      <c r="C57" s="107"/>
    </row>
    <row r="58" ht="18.6" customHeight="1" spans="1:3">
      <c r="A58" s="111" t="s">
        <v>1928</v>
      </c>
      <c r="B58" s="107">
        <v>1</v>
      </c>
      <c r="C58" s="107"/>
    </row>
    <row r="59" customFormat="1" ht="18.6" customHeight="1" spans="1:3">
      <c r="A59" s="115" t="s">
        <v>1929</v>
      </c>
      <c r="B59" s="104">
        <v>14</v>
      </c>
      <c r="C59" s="107"/>
    </row>
    <row r="60" s="95" customFormat="1" ht="18.6" customHeight="1" spans="1:3">
      <c r="A60" s="115" t="s">
        <v>1930</v>
      </c>
      <c r="B60" s="104">
        <v>22</v>
      </c>
      <c r="C60" s="104"/>
    </row>
    <row r="61" s="95" customFormat="1" ht="18.6" customHeight="1" spans="1:3">
      <c r="A61" s="115" t="s">
        <v>1931</v>
      </c>
      <c r="B61" s="104">
        <f>B62+B63</f>
        <v>1333</v>
      </c>
      <c r="C61" s="104"/>
    </row>
    <row r="62" ht="18.6" customHeight="1" spans="1:3">
      <c r="A62" s="111" t="s">
        <v>1932</v>
      </c>
      <c r="B62" s="107">
        <v>1129</v>
      </c>
      <c r="C62" s="107"/>
    </row>
    <row r="63" ht="18.6" customHeight="1" spans="1:3">
      <c r="A63" s="111" t="s">
        <v>1933</v>
      </c>
      <c r="B63" s="107">
        <v>204</v>
      </c>
      <c r="C63" s="107"/>
    </row>
    <row r="64" ht="18.6" customHeight="1" spans="1:3">
      <c r="A64" s="111" t="s">
        <v>1934</v>
      </c>
      <c r="B64" s="107"/>
      <c r="C64" s="107"/>
    </row>
    <row r="65" ht="18.6" customHeight="1" spans="1:3">
      <c r="A65" s="111" t="s">
        <v>1935</v>
      </c>
      <c r="B65" s="107"/>
      <c r="C65" s="107"/>
    </row>
    <row r="66" ht="18.6" customHeight="1" spans="1:3">
      <c r="A66" s="111" t="s">
        <v>1936</v>
      </c>
      <c r="B66" s="107"/>
      <c r="C66" s="107"/>
    </row>
    <row r="67" ht="18.6" customHeight="1" spans="1:3">
      <c r="A67" s="111" t="s">
        <v>1937</v>
      </c>
      <c r="B67" s="107"/>
      <c r="C67" s="107"/>
    </row>
    <row r="68" ht="18.6" customHeight="1" spans="1:3">
      <c r="A68" s="113" t="s">
        <v>1938</v>
      </c>
      <c r="B68" s="107"/>
      <c r="C68" s="107"/>
    </row>
    <row r="69" s="95" customFormat="1" ht="18.6" customHeight="1" spans="1:3">
      <c r="A69" s="115" t="s">
        <v>1939</v>
      </c>
      <c r="B69" s="104">
        <f>B73+B74+B76</f>
        <v>988</v>
      </c>
      <c r="C69" s="104"/>
    </row>
    <row r="70" ht="18.6" customHeight="1" spans="1:3">
      <c r="A70" s="111" t="s">
        <v>1940</v>
      </c>
      <c r="B70" s="107"/>
      <c r="C70" s="107"/>
    </row>
    <row r="71" ht="18.6" customHeight="1" spans="1:3">
      <c r="A71" s="111" t="s">
        <v>1941</v>
      </c>
      <c r="B71" s="107"/>
      <c r="C71" s="107"/>
    </row>
    <row r="72" ht="18.6" customHeight="1" spans="1:3">
      <c r="A72" s="111" t="s">
        <v>1942</v>
      </c>
      <c r="B72" s="107"/>
      <c r="C72" s="107"/>
    </row>
    <row r="73" ht="18.6" customHeight="1" spans="1:3">
      <c r="A73" s="111" t="s">
        <v>1943</v>
      </c>
      <c r="B73" s="107">
        <v>791</v>
      </c>
      <c r="C73" s="107"/>
    </row>
    <row r="74" ht="18.6" customHeight="1" spans="1:3">
      <c r="A74" s="111" t="s">
        <v>1944</v>
      </c>
      <c r="B74" s="107">
        <v>192</v>
      </c>
      <c r="C74" s="107"/>
    </row>
    <row r="75" ht="18.6" customHeight="1" spans="1:3">
      <c r="A75" s="111" t="s">
        <v>1945</v>
      </c>
      <c r="B75" s="107"/>
      <c r="C75" s="107"/>
    </row>
    <row r="76" ht="18.6" customHeight="1" spans="1:3">
      <c r="A76" s="111" t="s">
        <v>1946</v>
      </c>
      <c r="B76" s="107">
        <v>5</v>
      </c>
      <c r="C76" s="107"/>
    </row>
    <row r="77" ht="18.6" customHeight="1" spans="1:3">
      <c r="A77" s="111" t="s">
        <v>1947</v>
      </c>
      <c r="B77" s="107"/>
      <c r="C77" s="107"/>
    </row>
    <row r="78" ht="18.6" customHeight="1" spans="1:3">
      <c r="A78" s="111" t="s">
        <v>1948</v>
      </c>
      <c r="B78" s="107"/>
      <c r="C78" s="107"/>
    </row>
    <row r="79" ht="18.6" customHeight="1" spans="1:3">
      <c r="A79" s="111" t="s">
        <v>1949</v>
      </c>
      <c r="B79" s="107"/>
      <c r="C79" s="107"/>
    </row>
    <row r="80" s="95" customFormat="1" ht="18.6" customHeight="1" spans="1:3">
      <c r="A80" s="117" t="s">
        <v>1950</v>
      </c>
      <c r="B80" s="104">
        <f>B82+B84</f>
        <v>262</v>
      </c>
      <c r="C80" s="104"/>
    </row>
    <row r="81" ht="18.6" customHeight="1" spans="1:3">
      <c r="A81" s="111" t="s">
        <v>1951</v>
      </c>
      <c r="B81" s="107"/>
      <c r="C81" s="107"/>
    </row>
    <row r="82" ht="18.6" customHeight="1" spans="1:3">
      <c r="A82" s="111" t="s">
        <v>1952</v>
      </c>
      <c r="B82" s="107">
        <v>112</v>
      </c>
      <c r="C82" s="107"/>
    </row>
    <row r="83" ht="18.6" customHeight="1" spans="1:3">
      <c r="A83" s="111" t="s">
        <v>1953</v>
      </c>
      <c r="B83" s="107"/>
      <c r="C83" s="107"/>
    </row>
    <row r="84" ht="18.6" customHeight="1" spans="1:3">
      <c r="A84" s="111" t="s">
        <v>1954</v>
      </c>
      <c r="B84" s="107">
        <v>150</v>
      </c>
      <c r="C84" s="107"/>
    </row>
    <row r="85" ht="18.6" customHeight="1" spans="1:3">
      <c r="A85" s="111" t="s">
        <v>1955</v>
      </c>
      <c r="B85" s="107"/>
      <c r="C85" s="107"/>
    </row>
    <row r="86" ht="18.6" customHeight="1" spans="1:3">
      <c r="A86" s="111" t="s">
        <v>1956</v>
      </c>
      <c r="B86" s="107"/>
      <c r="C86" s="107"/>
    </row>
    <row r="87" ht="18.6" customHeight="1" spans="1:3">
      <c r="A87" s="111" t="s">
        <v>1957</v>
      </c>
      <c r="B87" s="107"/>
      <c r="C87" s="107"/>
    </row>
    <row r="88" ht="18.6" customHeight="1" spans="1:3">
      <c r="A88" s="111" t="s">
        <v>1958</v>
      </c>
      <c r="B88" s="107"/>
      <c r="C88" s="107"/>
    </row>
    <row r="89" s="95" customFormat="1" ht="18.6" customHeight="1" spans="1:3">
      <c r="A89" s="115" t="s">
        <v>1959</v>
      </c>
      <c r="B89" s="104">
        <f>B90+B92+B94+B95</f>
        <v>664</v>
      </c>
      <c r="C89" s="104">
        <f>C98</f>
        <v>0</v>
      </c>
    </row>
    <row r="90" ht="18.6" customHeight="1" spans="1:3">
      <c r="A90" s="111" t="s">
        <v>1960</v>
      </c>
      <c r="B90" s="107">
        <v>14</v>
      </c>
      <c r="C90" s="107"/>
    </row>
    <row r="91" ht="18.6" customHeight="1" spans="1:3">
      <c r="A91" s="111" t="s">
        <v>1961</v>
      </c>
      <c r="B91" s="107"/>
      <c r="C91" s="107"/>
    </row>
    <row r="92" ht="18.6" customHeight="1" spans="1:3">
      <c r="A92" s="111" t="s">
        <v>1962</v>
      </c>
      <c r="B92" s="107">
        <v>579</v>
      </c>
      <c r="C92" s="107"/>
    </row>
    <row r="93" ht="18.6" customHeight="1" spans="1:3">
      <c r="A93" s="111" t="s">
        <v>1963</v>
      </c>
      <c r="B93" s="107"/>
      <c r="C93" s="107"/>
    </row>
    <row r="94" ht="18.6" customHeight="1" spans="1:3">
      <c r="A94" s="113" t="s">
        <v>1964</v>
      </c>
      <c r="B94" s="107">
        <v>1</v>
      </c>
      <c r="C94" s="107"/>
    </row>
    <row r="95" ht="18.6" customHeight="1" spans="1:3">
      <c r="A95" s="111" t="s">
        <v>1965</v>
      </c>
      <c r="B95" s="107">
        <v>70</v>
      </c>
      <c r="C95" s="107"/>
    </row>
    <row r="96" ht="18.6" customHeight="1" spans="1:3">
      <c r="A96" s="111" t="s">
        <v>1966</v>
      </c>
      <c r="B96" s="107"/>
      <c r="C96" s="107"/>
    </row>
    <row r="97" ht="18.6" customHeight="1" spans="1:3">
      <c r="A97" s="111" t="s">
        <v>1967</v>
      </c>
      <c r="B97" s="107"/>
      <c r="C97" s="107"/>
    </row>
    <row r="98" ht="18.6" customHeight="1" spans="1:3">
      <c r="A98" s="111" t="s">
        <v>1968</v>
      </c>
      <c r="B98" s="107"/>
      <c r="C98" s="107"/>
    </row>
    <row r="99" s="95" customFormat="1" ht="18.6" customHeight="1" spans="1:3">
      <c r="A99" s="115" t="s">
        <v>1969</v>
      </c>
      <c r="B99" s="104">
        <f>B100+B105</f>
        <v>1389</v>
      </c>
      <c r="C99" s="104">
        <f>C106</f>
        <v>0</v>
      </c>
    </row>
    <row r="100" ht="18.6" customHeight="1" spans="1:3">
      <c r="A100" s="111" t="s">
        <v>1970</v>
      </c>
      <c r="B100" s="107">
        <v>1352</v>
      </c>
      <c r="C100" s="107"/>
    </row>
    <row r="101" ht="18.6" customHeight="1" spans="1:3">
      <c r="A101" s="111" t="s">
        <v>1971</v>
      </c>
      <c r="B101" s="107"/>
      <c r="C101" s="107"/>
    </row>
    <row r="102" ht="18.6" customHeight="1" spans="1:3">
      <c r="A102" s="111" t="s">
        <v>1972</v>
      </c>
      <c r="B102" s="107"/>
      <c r="C102" s="107"/>
    </row>
    <row r="103" ht="18.6" customHeight="1" spans="1:3">
      <c r="A103" s="111" t="s">
        <v>1973</v>
      </c>
      <c r="B103" s="107"/>
      <c r="C103" s="107"/>
    </row>
    <row r="104" ht="18.6" customHeight="1" spans="1:3">
      <c r="A104" s="111" t="s">
        <v>1974</v>
      </c>
      <c r="B104" s="107"/>
      <c r="C104" s="107"/>
    </row>
    <row r="105" ht="18.6" customHeight="1" spans="1:3">
      <c r="A105" s="111" t="s">
        <v>1975</v>
      </c>
      <c r="B105" s="107">
        <v>37</v>
      </c>
      <c r="C105" s="107"/>
    </row>
    <row r="106" customFormat="1" ht="18.6" customHeight="1" spans="1:3">
      <c r="A106" s="111" t="s">
        <v>1976</v>
      </c>
      <c r="B106" s="107"/>
      <c r="C106" s="107"/>
    </row>
    <row r="107" s="95" customFormat="1" ht="18.6" customHeight="1" spans="1:3">
      <c r="A107" s="115" t="s">
        <v>1977</v>
      </c>
      <c r="B107" s="104">
        <f>B109</f>
        <v>6062</v>
      </c>
      <c r="C107" s="104">
        <f>C111</f>
        <v>0</v>
      </c>
    </row>
    <row r="108" ht="18.6" customHeight="1" spans="1:3">
      <c r="A108" s="111" t="s">
        <v>1978</v>
      </c>
      <c r="B108" s="107"/>
      <c r="C108" s="107"/>
    </row>
    <row r="109" ht="18.6" customHeight="1" spans="1:3">
      <c r="A109" s="111" t="s">
        <v>1979</v>
      </c>
      <c r="B109" s="107">
        <v>6062</v>
      </c>
      <c r="C109" s="107"/>
    </row>
    <row r="110" ht="18.6" customHeight="1" spans="1:3">
      <c r="A110" s="111" t="s">
        <v>1980</v>
      </c>
      <c r="B110" s="107"/>
      <c r="C110" s="107"/>
    </row>
    <row r="111" ht="18.6" customHeight="1" spans="1:3">
      <c r="A111" s="111" t="s">
        <v>1981</v>
      </c>
      <c r="B111" s="107"/>
      <c r="C111" s="107"/>
    </row>
    <row r="112" s="95" customFormat="1" ht="18.6" customHeight="1" spans="1:3">
      <c r="A112" s="115" t="s">
        <v>1982</v>
      </c>
      <c r="B112" s="104"/>
      <c r="C112" s="104">
        <f>C115</f>
        <v>0</v>
      </c>
    </row>
    <row r="113" ht="18.6" customHeight="1" spans="1:3">
      <c r="A113" s="113" t="s">
        <v>1983</v>
      </c>
      <c r="B113" s="107"/>
      <c r="C113" s="107"/>
    </row>
    <row r="114" ht="18.6" customHeight="1" spans="1:3">
      <c r="A114" s="111" t="s">
        <v>1984</v>
      </c>
      <c r="B114" s="107"/>
      <c r="C114" s="107"/>
    </row>
    <row r="115" customFormat="1" ht="18.6" customHeight="1" spans="1:3">
      <c r="A115" s="111" t="s">
        <v>1985</v>
      </c>
      <c r="B115" s="107"/>
      <c r="C115" s="107"/>
    </row>
    <row r="116" s="95" customFormat="1" ht="18.6" customHeight="1" spans="1:3">
      <c r="A116" s="115" t="s">
        <v>1986</v>
      </c>
      <c r="B116" s="104">
        <f>B117+B118+B119+B121+B122</f>
        <v>10044</v>
      </c>
      <c r="C116" s="104">
        <f>C123</f>
        <v>0</v>
      </c>
    </row>
    <row r="117" ht="18.6" customHeight="1" spans="1:3">
      <c r="A117" s="111" t="s">
        <v>1987</v>
      </c>
      <c r="B117" s="107">
        <v>4191</v>
      </c>
      <c r="C117" s="107"/>
    </row>
    <row r="118" ht="18.6" customHeight="1" spans="1:3">
      <c r="A118" s="111" t="s">
        <v>1988</v>
      </c>
      <c r="B118" s="107">
        <v>844</v>
      </c>
      <c r="C118" s="107"/>
    </row>
    <row r="119" ht="18.6" customHeight="1" spans="1:3">
      <c r="A119" s="111" t="s">
        <v>1989</v>
      </c>
      <c r="B119" s="107">
        <v>227</v>
      </c>
      <c r="C119" s="107"/>
    </row>
    <row r="120" ht="18.6" customHeight="1" spans="1:3">
      <c r="A120" s="111" t="s">
        <v>1990</v>
      </c>
      <c r="B120" s="107"/>
      <c r="C120" s="107"/>
    </row>
    <row r="121" ht="18.6" customHeight="1" spans="1:3">
      <c r="A121" s="111" t="s">
        <v>1991</v>
      </c>
      <c r="B121" s="107">
        <v>4264</v>
      </c>
      <c r="C121" s="107"/>
    </row>
    <row r="122" ht="18.6" customHeight="1" spans="1:3">
      <c r="A122" s="111" t="s">
        <v>1992</v>
      </c>
      <c r="B122" s="107">
        <v>518</v>
      </c>
      <c r="C122" s="107"/>
    </row>
    <row r="123" ht="18.6" customHeight="1" spans="1:3">
      <c r="A123" s="111" t="s">
        <v>1993</v>
      </c>
      <c r="B123" s="107"/>
      <c r="C123" s="107"/>
    </row>
    <row r="124" s="95" customFormat="1" ht="18.6" customHeight="1" spans="1:3">
      <c r="A124" s="115" t="s">
        <v>1994</v>
      </c>
      <c r="B124" s="104">
        <f>B125</f>
        <v>5575</v>
      </c>
      <c r="C124" s="104"/>
    </row>
    <row r="125" s="95" customFormat="1" ht="18.6" customHeight="1" spans="1:3">
      <c r="A125" s="111" t="s">
        <v>1995</v>
      </c>
      <c r="B125" s="107">
        <v>5575</v>
      </c>
      <c r="C125" s="104"/>
    </row>
    <row r="126" ht="18.6" customHeight="1" spans="1:3">
      <c r="A126" s="113" t="s">
        <v>1996</v>
      </c>
      <c r="B126" s="107"/>
      <c r="C126" s="107"/>
    </row>
    <row r="127" ht="18.6" customHeight="1" spans="1:3">
      <c r="A127" s="111" t="s">
        <v>1997</v>
      </c>
      <c r="B127" s="107"/>
      <c r="C127" s="107"/>
    </row>
    <row r="128" ht="18.6" customHeight="1" spans="1:3">
      <c r="A128" s="111" t="s">
        <v>1998</v>
      </c>
      <c r="B128" s="107"/>
      <c r="C128" s="107"/>
    </row>
    <row r="129" ht="18.6" customHeight="1" spans="1:3">
      <c r="A129" s="111" t="s">
        <v>1999</v>
      </c>
      <c r="B129" s="107"/>
      <c r="C129" s="107"/>
    </row>
    <row r="130" ht="18.6" customHeight="1" spans="1:3">
      <c r="A130" s="111" t="s">
        <v>2000</v>
      </c>
      <c r="B130" s="107"/>
      <c r="C130" s="107"/>
    </row>
    <row r="131" ht="18.6" customHeight="1" spans="1:3">
      <c r="A131" s="111" t="s">
        <v>2001</v>
      </c>
      <c r="B131" s="107"/>
      <c r="C131" s="107"/>
    </row>
    <row r="132" s="95" customFormat="1" ht="18.6" customHeight="1" spans="1:3">
      <c r="A132" s="115" t="s">
        <v>2002</v>
      </c>
      <c r="B132" s="104">
        <f>B133</f>
        <v>158</v>
      </c>
      <c r="C132" s="104"/>
    </row>
    <row r="133" ht="18.6" customHeight="1" spans="1:3">
      <c r="A133" s="111" t="s">
        <v>2003</v>
      </c>
      <c r="B133" s="107">
        <v>158</v>
      </c>
      <c r="C133" s="107"/>
    </row>
    <row r="134" ht="18.6" customHeight="1" spans="1:3">
      <c r="A134" s="111" t="s">
        <v>2004</v>
      </c>
      <c r="B134" s="107"/>
      <c r="C134" s="107"/>
    </row>
    <row r="135" ht="18.6" customHeight="1" spans="1:3">
      <c r="A135" s="111" t="s">
        <v>2005</v>
      </c>
      <c r="B135" s="107"/>
      <c r="C135" s="107"/>
    </row>
    <row r="136" s="95" customFormat="1" ht="18.6" customHeight="1" spans="1:3">
      <c r="A136" s="117" t="s">
        <v>2006</v>
      </c>
      <c r="B136" s="104">
        <f>B138</f>
        <v>-51</v>
      </c>
      <c r="C136" s="104"/>
    </row>
    <row r="137" ht="18.6" customHeight="1" spans="1:3">
      <c r="A137" s="111" t="s">
        <v>2007</v>
      </c>
      <c r="B137" s="107"/>
      <c r="C137" s="107"/>
    </row>
    <row r="138" ht="18.6" customHeight="1" spans="1:3">
      <c r="A138" s="111" t="s">
        <v>2008</v>
      </c>
      <c r="B138" s="107">
        <v>-51</v>
      </c>
      <c r="C138" s="107"/>
    </row>
    <row r="139" ht="18.6" customHeight="1" spans="1:3">
      <c r="A139" s="111" t="s">
        <v>2009</v>
      </c>
      <c r="B139" s="107"/>
      <c r="C139" s="107"/>
    </row>
    <row r="140" ht="18.6" customHeight="1" spans="1:3">
      <c r="A140" s="111" t="s">
        <v>2010</v>
      </c>
      <c r="B140" s="107"/>
      <c r="C140" s="107"/>
    </row>
    <row r="141" ht="18.6" customHeight="1" spans="1:3">
      <c r="A141" s="111" t="s">
        <v>2011</v>
      </c>
      <c r="B141" s="107"/>
      <c r="C141" s="107"/>
    </row>
    <row r="142" ht="18.6" customHeight="1" spans="1:3">
      <c r="A142" s="111" t="s">
        <v>2012</v>
      </c>
      <c r="B142" s="107"/>
      <c r="C142" s="107"/>
    </row>
    <row r="143" ht="18.6" customHeight="1" spans="1:3">
      <c r="A143" s="111" t="s">
        <v>2013</v>
      </c>
      <c r="B143" s="107"/>
      <c r="C143" s="107"/>
    </row>
    <row r="144" customFormat="1" ht="18.6" customHeight="1" spans="1:3">
      <c r="A144" s="115" t="s">
        <v>2014</v>
      </c>
      <c r="B144" s="104">
        <f>B145</f>
        <v>1891</v>
      </c>
      <c r="C144" s="107"/>
    </row>
    <row r="145" customFormat="1" ht="18.6" customHeight="1" spans="1:3">
      <c r="A145" s="111" t="s">
        <v>2015</v>
      </c>
      <c r="B145" s="107">
        <v>1891</v>
      </c>
      <c r="C145" s="107"/>
    </row>
    <row r="146" customFormat="1" ht="18.6" customHeight="1" spans="1:3">
      <c r="A146" s="111" t="s">
        <v>2016</v>
      </c>
      <c r="B146" s="107"/>
      <c r="C146" s="107"/>
    </row>
    <row r="147" s="95" customFormat="1" ht="18.6" customHeight="1" spans="1:3">
      <c r="A147" s="115" t="s">
        <v>2017</v>
      </c>
      <c r="B147" s="104"/>
      <c r="C147" s="104"/>
    </row>
    <row r="148" ht="18.6" customHeight="1" spans="1:3">
      <c r="A148" s="111" t="s">
        <v>2018</v>
      </c>
      <c r="B148" s="107"/>
      <c r="C148" s="107"/>
    </row>
    <row r="149" s="95" customFormat="1" ht="18.6" customHeight="1" spans="1:3">
      <c r="A149" s="115" t="s">
        <v>2019</v>
      </c>
      <c r="B149" s="104">
        <f>B150</f>
        <v>654</v>
      </c>
      <c r="C149" s="104"/>
    </row>
    <row r="150" ht="18.6" customHeight="1" spans="1:3">
      <c r="A150" s="111" t="s">
        <v>2020</v>
      </c>
      <c r="B150" s="107">
        <v>654</v>
      </c>
      <c r="C150" s="107"/>
    </row>
    <row r="151" ht="18.6" customHeight="1" spans="1:3">
      <c r="A151" s="111" t="s">
        <v>2021</v>
      </c>
      <c r="B151" s="107"/>
      <c r="C151" s="107"/>
    </row>
    <row r="152" ht="18.6" customHeight="1" spans="1:3">
      <c r="A152" s="111" t="s">
        <v>2022</v>
      </c>
      <c r="B152" s="107"/>
      <c r="C152" s="107"/>
    </row>
    <row r="153" s="95" customFormat="1" ht="18.6" customHeight="1" spans="1:3">
      <c r="A153" s="115" t="s">
        <v>2023</v>
      </c>
      <c r="B153" s="104">
        <f>B154</f>
        <v>100</v>
      </c>
      <c r="C153" s="107"/>
    </row>
    <row r="154" s="95" customFormat="1" ht="18.6" customHeight="1" spans="1:3">
      <c r="A154" s="111" t="s">
        <v>2024</v>
      </c>
      <c r="B154" s="107">
        <v>100</v>
      </c>
      <c r="C154" s="107"/>
    </row>
    <row r="155" ht="18.6" customHeight="1" spans="1:3">
      <c r="A155" s="111" t="s">
        <v>2025</v>
      </c>
      <c r="B155" s="104"/>
      <c r="C155" s="104"/>
    </row>
    <row r="156" ht="18.6" customHeight="1" spans="1:3">
      <c r="A156" s="111" t="s">
        <v>2026</v>
      </c>
      <c r="B156" s="107"/>
      <c r="C156" s="107"/>
    </row>
    <row r="157" customFormat="1" ht="18.6" customHeight="1" spans="1:3">
      <c r="A157" s="115" t="s">
        <v>1638</v>
      </c>
      <c r="B157" s="104">
        <f>B160</f>
        <v>63</v>
      </c>
      <c r="C157" s="107"/>
    </row>
    <row r="158" customFormat="1" ht="18.6" customHeight="1" spans="1:3">
      <c r="A158" s="111" t="s">
        <v>2027</v>
      </c>
      <c r="B158" s="107"/>
      <c r="C158" s="107"/>
    </row>
    <row r="159" customFormat="1" ht="18.6" customHeight="1" spans="1:3">
      <c r="A159" s="111" t="s">
        <v>2028</v>
      </c>
      <c r="B159" s="107"/>
      <c r="C159" s="107"/>
    </row>
    <row r="160" customFormat="1" ht="18.6" customHeight="1" spans="1:3">
      <c r="A160" s="111" t="s">
        <v>2029</v>
      </c>
      <c r="B160" s="107">
        <v>63</v>
      </c>
      <c r="C160" s="107"/>
    </row>
    <row r="161" s="95" customFormat="1" ht="18.6" customHeight="1" spans="1:3">
      <c r="A161" s="115" t="s">
        <v>2030</v>
      </c>
      <c r="B161" s="104"/>
      <c r="C161" s="104"/>
    </row>
    <row r="162" ht="18.6" customHeight="1" spans="1:3">
      <c r="A162" s="111" t="s">
        <v>2031</v>
      </c>
      <c r="B162" s="107"/>
      <c r="C162" s="107"/>
    </row>
    <row r="163" ht="18.6" customHeight="1" spans="1:3">
      <c r="A163" s="111" t="s">
        <v>2032</v>
      </c>
      <c r="B163" s="107"/>
      <c r="C163" s="107"/>
    </row>
    <row r="164" ht="36.75" customHeight="1" spans="1:3">
      <c r="A164" s="118" t="s">
        <v>2033</v>
      </c>
      <c r="B164" s="118"/>
      <c r="C164" s="118"/>
    </row>
    <row r="165" s="96" customFormat="1" customHeight="1" spans="1:16384">
      <c r="A165" s="97"/>
      <c r="B165" s="98"/>
      <c r="C165" s="99"/>
      <c r="D165" s="98"/>
      <c r="E165" s="98"/>
      <c r="F165" s="98"/>
      <c r="G165" s="98"/>
      <c r="H165" s="98"/>
      <c r="I165" s="98"/>
      <c r="J165" s="98"/>
      <c r="K165" s="98"/>
      <c r="L165" s="98"/>
      <c r="M165" s="98"/>
      <c r="N165" s="98"/>
      <c r="O165" s="98"/>
      <c r="P165" s="98"/>
      <c r="Q165" s="98"/>
      <c r="R165" s="98"/>
      <c r="S165" s="98"/>
      <c r="T165" s="98"/>
      <c r="U165" s="98"/>
      <c r="V165" s="98"/>
      <c r="W165" s="98"/>
      <c r="X165" s="98"/>
      <c r="Y165" s="98"/>
      <c r="Z165" s="98"/>
      <c r="AA165" s="98"/>
      <c r="AB165" s="98"/>
      <c r="AC165" s="98"/>
      <c r="AD165" s="98"/>
      <c r="AE165" s="98"/>
      <c r="AF165" s="98"/>
      <c r="AG165" s="98"/>
      <c r="AH165" s="98"/>
      <c r="AI165" s="98"/>
      <c r="AJ165" s="98"/>
      <c r="AK165" s="98"/>
      <c r="AL165" s="98"/>
      <c r="AM165" s="98"/>
      <c r="AN165" s="98"/>
      <c r="AO165" s="98"/>
      <c r="AP165" s="98"/>
      <c r="AQ165" s="98"/>
      <c r="AR165" s="98"/>
      <c r="AS165" s="98"/>
      <c r="AT165" s="98"/>
      <c r="AU165" s="98"/>
      <c r="AV165" s="98"/>
      <c r="AW165" s="98"/>
      <c r="AX165" s="98"/>
      <c r="AY165" s="98"/>
      <c r="AZ165" s="98"/>
      <c r="BA165" s="98"/>
      <c r="BB165" s="98"/>
      <c r="BC165" s="98"/>
      <c r="BD165" s="98"/>
      <c r="BE165" s="98"/>
      <c r="BF165" s="98"/>
      <c r="BG165" s="98"/>
      <c r="BH165" s="98"/>
      <c r="BI165" s="98"/>
      <c r="BJ165" s="98"/>
      <c r="BK165" s="98"/>
      <c r="BL165" s="98"/>
      <c r="BM165" s="98"/>
      <c r="BN165" s="98"/>
      <c r="BO165" s="98"/>
      <c r="BP165" s="98"/>
      <c r="BQ165" s="98"/>
      <c r="BR165" s="98"/>
      <c r="BS165" s="98"/>
      <c r="BT165" s="98"/>
      <c r="BU165" s="98"/>
      <c r="BV165" s="98"/>
      <c r="BW165" s="98"/>
      <c r="BX165" s="98"/>
      <c r="BY165" s="98"/>
      <c r="BZ165" s="98"/>
      <c r="CA165" s="98"/>
      <c r="CB165" s="98"/>
      <c r="CC165" s="98"/>
      <c r="CD165" s="98"/>
      <c r="CE165" s="98"/>
      <c r="CF165" s="98"/>
      <c r="CG165" s="98"/>
      <c r="CH165" s="98"/>
      <c r="CI165" s="98"/>
      <c r="CJ165" s="98"/>
      <c r="CK165" s="98"/>
      <c r="CL165" s="98"/>
      <c r="CM165" s="98"/>
      <c r="CN165" s="98"/>
      <c r="CO165" s="98"/>
      <c r="CP165" s="98"/>
      <c r="CQ165" s="98"/>
      <c r="CR165" s="98"/>
      <c r="CS165" s="98"/>
      <c r="CT165" s="98"/>
      <c r="CU165" s="98"/>
      <c r="CV165" s="98"/>
      <c r="CW165" s="98"/>
      <c r="CX165" s="98"/>
      <c r="CY165" s="98"/>
      <c r="CZ165" s="98"/>
      <c r="DA165" s="98"/>
      <c r="DB165" s="98"/>
      <c r="DC165" s="98"/>
      <c r="DD165" s="98"/>
      <c r="DE165" s="98"/>
      <c r="DF165" s="98"/>
      <c r="DG165" s="98"/>
      <c r="DH165" s="98"/>
      <c r="DI165" s="98"/>
      <c r="DJ165" s="98"/>
      <c r="DK165" s="98"/>
      <c r="DL165" s="98"/>
      <c r="DM165" s="98"/>
      <c r="DN165" s="98"/>
      <c r="DO165" s="98"/>
      <c r="DP165" s="98"/>
      <c r="DQ165" s="98"/>
      <c r="DR165" s="98"/>
      <c r="DS165" s="98"/>
      <c r="DT165" s="98"/>
      <c r="DU165" s="98"/>
      <c r="DV165" s="98"/>
      <c r="DW165" s="98"/>
      <c r="DX165" s="98"/>
      <c r="DY165" s="98"/>
      <c r="DZ165" s="98"/>
      <c r="EA165" s="98"/>
      <c r="EB165" s="98"/>
      <c r="EC165" s="98"/>
      <c r="ED165" s="98"/>
      <c r="EE165" s="98"/>
      <c r="EF165" s="98"/>
      <c r="EG165" s="98"/>
      <c r="EH165" s="98"/>
      <c r="EI165" s="98"/>
      <c r="EJ165" s="98"/>
      <c r="EK165" s="98"/>
      <c r="EL165" s="98"/>
      <c r="EM165" s="98"/>
      <c r="EN165" s="98"/>
      <c r="EO165" s="98"/>
      <c r="EP165" s="98"/>
      <c r="EQ165" s="98"/>
      <c r="ER165" s="98"/>
      <c r="ES165" s="98"/>
      <c r="ET165" s="98"/>
      <c r="EU165" s="98"/>
      <c r="EV165" s="98"/>
      <c r="EW165" s="98"/>
      <c r="EX165" s="98"/>
      <c r="EY165" s="98"/>
      <c r="EZ165" s="98"/>
      <c r="FA165" s="98"/>
      <c r="FB165" s="98"/>
      <c r="FC165" s="98"/>
      <c r="FD165" s="98"/>
      <c r="FE165" s="98"/>
      <c r="FF165" s="98"/>
      <c r="FG165" s="98"/>
      <c r="FH165" s="98"/>
      <c r="FI165" s="98"/>
      <c r="FJ165" s="98"/>
      <c r="FK165" s="98"/>
      <c r="FL165" s="98"/>
      <c r="FM165" s="98"/>
      <c r="FN165" s="98"/>
      <c r="FO165" s="98"/>
      <c r="FP165" s="98"/>
      <c r="FQ165" s="98"/>
      <c r="FR165" s="98"/>
      <c r="FS165" s="98"/>
      <c r="FT165" s="98"/>
      <c r="FU165" s="98"/>
      <c r="FV165" s="98"/>
      <c r="FW165" s="98"/>
      <c r="FX165" s="98"/>
      <c r="FY165" s="98"/>
      <c r="FZ165" s="98"/>
      <c r="GA165" s="98"/>
      <c r="GB165" s="98"/>
      <c r="GC165" s="98"/>
      <c r="GD165" s="98"/>
      <c r="GE165" s="98"/>
      <c r="GF165" s="98"/>
      <c r="GG165" s="98"/>
      <c r="GH165" s="98"/>
      <c r="GI165" s="98"/>
      <c r="GJ165" s="98"/>
      <c r="GK165" s="98"/>
      <c r="GL165" s="98"/>
      <c r="GM165" s="98"/>
      <c r="GN165" s="98"/>
      <c r="GO165" s="98"/>
      <c r="GP165" s="98"/>
      <c r="GQ165" s="98"/>
      <c r="GR165" s="98"/>
      <c r="GS165" s="98"/>
      <c r="GT165" s="98"/>
      <c r="GU165" s="98"/>
      <c r="GV165" s="98"/>
      <c r="GW165" s="98"/>
      <c r="GX165" s="98"/>
      <c r="GY165" s="98"/>
      <c r="GZ165" s="98"/>
      <c r="HA165" s="98"/>
      <c r="HB165" s="98"/>
      <c r="HC165" s="98"/>
      <c r="HD165" s="98"/>
      <c r="HE165" s="98"/>
      <c r="HF165" s="98"/>
      <c r="HG165" s="98"/>
      <c r="HH165" s="98"/>
      <c r="HI165" s="98"/>
      <c r="HJ165" s="98"/>
      <c r="HK165" s="98"/>
      <c r="HL165" s="98"/>
      <c r="HM165" s="98"/>
      <c r="HN165" s="98"/>
      <c r="HO165" s="98"/>
      <c r="HP165" s="98"/>
      <c r="HQ165" s="98"/>
      <c r="HR165" s="98"/>
      <c r="HS165" s="98"/>
      <c r="HT165" s="98"/>
      <c r="HU165" s="98"/>
      <c r="HV165" s="98"/>
      <c r="HW165" s="98"/>
      <c r="HX165" s="98"/>
      <c r="HY165" s="98"/>
      <c r="HZ165" s="98"/>
      <c r="IA165" s="98"/>
      <c r="IB165" s="98"/>
      <c r="IC165" s="98"/>
      <c r="ID165" s="98"/>
      <c r="IE165" s="98"/>
      <c r="IF165" s="98"/>
      <c r="IG165" s="98"/>
      <c r="IH165" s="98"/>
      <c r="II165" s="98"/>
      <c r="IJ165" s="98"/>
      <c r="IK165" s="98"/>
      <c r="IL165" s="98"/>
      <c r="IM165" s="98"/>
      <c r="IN165" s="98"/>
      <c r="IO165" s="98"/>
      <c r="IP165" s="98"/>
      <c r="IQ165" s="98"/>
      <c r="IR165" s="98"/>
      <c r="IS165" s="98"/>
      <c r="IT165" s="98"/>
      <c r="IU165" s="98"/>
      <c r="IV165" s="98"/>
      <c r="IW165" s="98"/>
      <c r="IX165" s="98"/>
      <c r="IY165" s="98"/>
      <c r="IZ165" s="98"/>
      <c r="JA165" s="98"/>
      <c r="JB165" s="98"/>
      <c r="JC165" s="98"/>
      <c r="JD165" s="98"/>
      <c r="JE165" s="98"/>
      <c r="JF165" s="98"/>
      <c r="JG165" s="98"/>
      <c r="JH165" s="98"/>
      <c r="JI165" s="98"/>
      <c r="JJ165" s="98"/>
      <c r="JK165" s="98"/>
      <c r="JL165" s="98"/>
      <c r="JM165" s="98"/>
      <c r="JN165" s="98"/>
      <c r="JO165" s="98"/>
      <c r="JP165" s="98"/>
      <c r="JQ165" s="98"/>
      <c r="JR165" s="98"/>
      <c r="JS165" s="98"/>
      <c r="JT165" s="98"/>
      <c r="JU165" s="98"/>
      <c r="JV165" s="98"/>
      <c r="JW165" s="98"/>
      <c r="JX165" s="98"/>
      <c r="JY165" s="98"/>
      <c r="JZ165" s="98"/>
      <c r="KA165" s="98"/>
      <c r="KB165" s="98"/>
      <c r="KC165" s="98"/>
      <c r="KD165" s="98"/>
      <c r="KE165" s="98"/>
      <c r="KF165" s="98"/>
      <c r="KG165" s="98"/>
      <c r="KH165" s="98"/>
      <c r="KI165" s="98"/>
      <c r="KJ165" s="98"/>
      <c r="KK165" s="98"/>
      <c r="KL165" s="98"/>
      <c r="KM165" s="98"/>
      <c r="KN165" s="98"/>
      <c r="KO165" s="98"/>
      <c r="KP165" s="98"/>
      <c r="KQ165" s="98"/>
      <c r="KR165" s="98"/>
      <c r="KS165" s="98"/>
      <c r="KT165" s="98"/>
      <c r="KU165" s="98"/>
      <c r="KV165" s="98"/>
      <c r="KW165" s="98"/>
      <c r="KX165" s="98"/>
      <c r="KY165" s="98"/>
      <c r="KZ165" s="98"/>
      <c r="LA165" s="98"/>
      <c r="LB165" s="98"/>
      <c r="LC165" s="98"/>
      <c r="LD165" s="98"/>
      <c r="LE165" s="98"/>
      <c r="LF165" s="98"/>
      <c r="LG165" s="98"/>
      <c r="LH165" s="98"/>
      <c r="LI165" s="98"/>
      <c r="LJ165" s="98"/>
      <c r="LK165" s="98"/>
      <c r="LL165" s="98"/>
      <c r="LM165" s="98"/>
      <c r="LN165" s="98"/>
      <c r="LO165" s="98"/>
      <c r="LP165" s="98"/>
      <c r="LQ165" s="98"/>
      <c r="LR165" s="98"/>
      <c r="LS165" s="98"/>
      <c r="LT165" s="98"/>
      <c r="LU165" s="98"/>
      <c r="LV165" s="98"/>
      <c r="LW165" s="98"/>
      <c r="LX165" s="98"/>
      <c r="LY165" s="98"/>
      <c r="LZ165" s="98"/>
      <c r="MA165" s="98"/>
      <c r="MB165" s="98"/>
      <c r="MC165" s="98"/>
      <c r="MD165" s="98"/>
      <c r="ME165" s="98"/>
      <c r="MF165" s="98"/>
      <c r="MG165" s="98"/>
      <c r="MH165" s="98"/>
      <c r="MI165" s="98"/>
      <c r="MJ165" s="98"/>
      <c r="MK165" s="98"/>
      <c r="ML165" s="98"/>
      <c r="MM165" s="98"/>
      <c r="MN165" s="98"/>
      <c r="MO165" s="98"/>
      <c r="MP165" s="98"/>
      <c r="MQ165" s="98"/>
      <c r="MR165" s="98"/>
      <c r="MS165" s="98"/>
      <c r="MT165" s="98"/>
      <c r="MU165" s="98"/>
      <c r="MV165" s="98"/>
      <c r="MW165" s="98"/>
      <c r="MX165" s="98"/>
      <c r="MY165" s="98"/>
      <c r="MZ165" s="98"/>
      <c r="NA165" s="98"/>
      <c r="NB165" s="98"/>
      <c r="NC165" s="98"/>
      <c r="ND165" s="98"/>
      <c r="NE165" s="98"/>
      <c r="NF165" s="98"/>
      <c r="NG165" s="98"/>
      <c r="NH165" s="98"/>
      <c r="NI165" s="98"/>
      <c r="NJ165" s="98"/>
      <c r="NK165" s="98"/>
      <c r="NL165" s="98"/>
      <c r="NM165" s="98"/>
      <c r="NN165" s="98"/>
      <c r="NO165" s="98"/>
      <c r="NP165" s="98"/>
      <c r="NQ165" s="98"/>
      <c r="NR165" s="98"/>
      <c r="NS165" s="98"/>
      <c r="NT165" s="98"/>
      <c r="NU165" s="98"/>
      <c r="NV165" s="98"/>
      <c r="NW165" s="98"/>
      <c r="NX165" s="98"/>
      <c r="NY165" s="98"/>
      <c r="NZ165" s="98"/>
      <c r="OA165" s="98"/>
      <c r="OB165" s="98"/>
      <c r="OC165" s="98"/>
      <c r="OD165" s="98"/>
      <c r="OE165" s="98"/>
      <c r="OF165" s="98"/>
      <c r="OG165" s="98"/>
      <c r="OH165" s="98"/>
      <c r="OI165" s="98"/>
      <c r="OJ165" s="98"/>
      <c r="OK165" s="98"/>
      <c r="OL165" s="98"/>
      <c r="OM165" s="98"/>
      <c r="ON165" s="98"/>
      <c r="OO165" s="98"/>
      <c r="OP165" s="98"/>
      <c r="OQ165" s="98"/>
      <c r="OR165" s="98"/>
      <c r="OS165" s="98"/>
      <c r="OT165" s="98"/>
      <c r="OU165" s="98"/>
      <c r="OV165" s="98"/>
      <c r="OW165" s="98"/>
      <c r="OX165" s="98"/>
      <c r="OY165" s="98"/>
      <c r="OZ165" s="98"/>
      <c r="PA165" s="98"/>
      <c r="PB165" s="98"/>
      <c r="PC165" s="98"/>
      <c r="PD165" s="98"/>
      <c r="PE165" s="98"/>
      <c r="PF165" s="98"/>
      <c r="PG165" s="98"/>
      <c r="PH165" s="98"/>
      <c r="PI165" s="98"/>
      <c r="PJ165" s="98"/>
      <c r="PK165" s="98"/>
      <c r="PL165" s="98"/>
      <c r="PM165" s="98"/>
      <c r="PN165" s="98"/>
      <c r="PO165" s="98"/>
      <c r="PP165" s="98"/>
      <c r="PQ165" s="98"/>
      <c r="PR165" s="98"/>
      <c r="PS165" s="98"/>
      <c r="PT165" s="98"/>
      <c r="PU165" s="98"/>
      <c r="PV165" s="98"/>
      <c r="PW165" s="98"/>
      <c r="PX165" s="98"/>
      <c r="PY165" s="98"/>
      <c r="PZ165" s="98"/>
      <c r="QA165" s="98"/>
      <c r="QB165" s="98"/>
      <c r="QC165" s="98"/>
      <c r="QD165" s="98"/>
      <c r="QE165" s="98"/>
      <c r="QF165" s="98"/>
      <c r="QG165" s="98"/>
      <c r="QH165" s="98"/>
      <c r="QI165" s="98"/>
      <c r="QJ165" s="98"/>
      <c r="QK165" s="98"/>
      <c r="QL165" s="98"/>
      <c r="QM165" s="98"/>
      <c r="QN165" s="98"/>
      <c r="QO165" s="98"/>
      <c r="QP165" s="98"/>
      <c r="QQ165" s="98"/>
      <c r="QR165" s="98"/>
      <c r="QS165" s="98"/>
      <c r="QT165" s="98"/>
      <c r="QU165" s="98"/>
      <c r="QV165" s="98"/>
      <c r="QW165" s="98"/>
      <c r="QX165" s="98"/>
      <c r="QY165" s="98"/>
      <c r="QZ165" s="98"/>
      <c r="RA165" s="98"/>
      <c r="RB165" s="98"/>
      <c r="RC165" s="98"/>
      <c r="RD165" s="98"/>
      <c r="RE165" s="98"/>
      <c r="RF165" s="98"/>
      <c r="RG165" s="98"/>
      <c r="RH165" s="98"/>
      <c r="RI165" s="98"/>
      <c r="RJ165" s="98"/>
      <c r="RK165" s="98"/>
      <c r="RL165" s="98"/>
      <c r="RM165" s="98"/>
      <c r="RN165" s="98"/>
      <c r="RO165" s="98"/>
      <c r="RP165" s="98"/>
      <c r="RQ165" s="98"/>
      <c r="RR165" s="98"/>
      <c r="RS165" s="98"/>
      <c r="RT165" s="98"/>
      <c r="RU165" s="98"/>
      <c r="RV165" s="98"/>
      <c r="RW165" s="98"/>
      <c r="RX165" s="98"/>
      <c r="RY165" s="98"/>
      <c r="RZ165" s="98"/>
      <c r="SA165" s="98"/>
      <c r="SB165" s="98"/>
      <c r="SC165" s="98"/>
      <c r="SD165" s="98"/>
      <c r="SE165" s="98"/>
      <c r="SF165" s="98"/>
      <c r="SG165" s="98"/>
      <c r="SH165" s="98"/>
      <c r="SI165" s="98"/>
      <c r="SJ165" s="98"/>
      <c r="SK165" s="98"/>
      <c r="SL165" s="98"/>
      <c r="SM165" s="98"/>
      <c r="SN165" s="98"/>
      <c r="SO165" s="98"/>
      <c r="SP165" s="98"/>
      <c r="SQ165" s="98"/>
      <c r="SR165" s="98"/>
      <c r="SS165" s="98"/>
      <c r="ST165" s="98"/>
      <c r="SU165" s="98"/>
      <c r="SV165" s="98"/>
      <c r="SW165" s="98"/>
      <c r="SX165" s="98"/>
      <c r="SY165" s="98"/>
      <c r="SZ165" s="98"/>
      <c r="TA165" s="98"/>
      <c r="TB165" s="98"/>
      <c r="TC165" s="98"/>
      <c r="TD165" s="98"/>
      <c r="TE165" s="98"/>
      <c r="TF165" s="98"/>
      <c r="TG165" s="98"/>
      <c r="TH165" s="98"/>
      <c r="TI165" s="98"/>
      <c r="TJ165" s="98"/>
      <c r="TK165" s="98"/>
      <c r="TL165" s="98"/>
      <c r="TM165" s="98"/>
      <c r="TN165" s="98"/>
      <c r="TO165" s="98"/>
      <c r="TP165" s="98"/>
      <c r="TQ165" s="98"/>
      <c r="TR165" s="98"/>
      <c r="TS165" s="98"/>
      <c r="TT165" s="98"/>
      <c r="TU165" s="98"/>
      <c r="TV165" s="98"/>
      <c r="TW165" s="98"/>
      <c r="TX165" s="98"/>
      <c r="TY165" s="98"/>
      <c r="TZ165" s="98"/>
      <c r="UA165" s="98"/>
      <c r="UB165" s="98"/>
      <c r="UC165" s="98"/>
      <c r="UD165" s="98"/>
      <c r="UE165" s="98"/>
      <c r="UF165" s="98"/>
      <c r="UG165" s="98"/>
      <c r="UH165" s="98"/>
      <c r="UI165" s="98"/>
      <c r="UJ165" s="98"/>
      <c r="UK165" s="98"/>
      <c r="UL165" s="98"/>
      <c r="UM165" s="98"/>
      <c r="UN165" s="98"/>
      <c r="UO165" s="98"/>
      <c r="UP165" s="98"/>
      <c r="UQ165" s="98"/>
      <c r="UR165" s="98"/>
      <c r="US165" s="98"/>
      <c r="UT165" s="98"/>
      <c r="UU165" s="98"/>
      <c r="UV165" s="98"/>
      <c r="UW165" s="98"/>
      <c r="UX165" s="98"/>
      <c r="UY165" s="98"/>
      <c r="UZ165" s="98"/>
      <c r="VA165" s="98"/>
      <c r="VB165" s="98"/>
      <c r="VC165" s="98"/>
      <c r="VD165" s="98"/>
      <c r="VE165" s="98"/>
      <c r="VF165" s="98"/>
      <c r="VG165" s="98"/>
      <c r="VH165" s="98"/>
      <c r="VI165" s="98"/>
      <c r="VJ165" s="98"/>
      <c r="VK165" s="98"/>
      <c r="VL165" s="98"/>
      <c r="VM165" s="98"/>
      <c r="VN165" s="98"/>
      <c r="VO165" s="98"/>
      <c r="VP165" s="98"/>
      <c r="VQ165" s="98"/>
      <c r="VR165" s="98"/>
      <c r="VS165" s="98"/>
      <c r="VT165" s="98"/>
      <c r="VU165" s="98"/>
      <c r="VV165" s="98"/>
      <c r="VW165" s="98"/>
      <c r="VX165" s="98"/>
      <c r="VY165" s="98"/>
      <c r="VZ165" s="98"/>
      <c r="WA165" s="98"/>
      <c r="WB165" s="98"/>
      <c r="WC165" s="98"/>
      <c r="WD165" s="98"/>
      <c r="WE165" s="98"/>
      <c r="WF165" s="98"/>
      <c r="WG165" s="98"/>
      <c r="WH165" s="98"/>
      <c r="WI165" s="98"/>
      <c r="WJ165" s="98"/>
      <c r="WK165" s="98"/>
      <c r="WL165" s="98"/>
      <c r="WM165" s="98"/>
      <c r="WN165" s="98"/>
      <c r="WO165" s="98"/>
      <c r="WP165" s="98"/>
      <c r="WQ165" s="98"/>
      <c r="WR165" s="98"/>
      <c r="WS165" s="98"/>
      <c r="WT165" s="98"/>
      <c r="WU165" s="98"/>
      <c r="WV165" s="98"/>
      <c r="WW165" s="98"/>
      <c r="WX165" s="98"/>
      <c r="WY165" s="98"/>
      <c r="WZ165" s="98"/>
      <c r="XA165" s="98"/>
      <c r="XB165" s="98"/>
      <c r="XC165" s="98"/>
      <c r="XD165" s="98"/>
      <c r="XE165" s="98"/>
      <c r="XF165" s="98"/>
      <c r="XG165" s="98"/>
      <c r="XH165" s="98"/>
      <c r="XI165" s="98"/>
      <c r="XJ165" s="98"/>
      <c r="XK165" s="98"/>
      <c r="XL165" s="98"/>
      <c r="XM165" s="98"/>
      <c r="XN165" s="98"/>
      <c r="XO165" s="98"/>
      <c r="XP165" s="98"/>
      <c r="XQ165" s="98"/>
      <c r="XR165" s="98"/>
      <c r="XS165" s="98"/>
      <c r="XT165" s="98"/>
      <c r="XU165" s="98"/>
      <c r="XV165" s="98"/>
      <c r="XW165" s="98"/>
      <c r="XX165" s="98"/>
      <c r="XY165" s="98"/>
      <c r="XZ165" s="98"/>
      <c r="YA165" s="98"/>
      <c r="YB165" s="98"/>
      <c r="YC165" s="98"/>
      <c r="YD165" s="98"/>
      <c r="YE165" s="98"/>
      <c r="YF165" s="98"/>
      <c r="YG165" s="98"/>
      <c r="YH165" s="98"/>
      <c r="YI165" s="98"/>
      <c r="YJ165" s="98"/>
      <c r="YK165" s="98"/>
      <c r="YL165" s="98"/>
      <c r="YM165" s="98"/>
      <c r="YN165" s="98"/>
      <c r="YO165" s="98"/>
      <c r="YP165" s="98"/>
      <c r="YQ165" s="98"/>
      <c r="YR165" s="98"/>
      <c r="YS165" s="98"/>
      <c r="YT165" s="98"/>
      <c r="YU165" s="98"/>
      <c r="YV165" s="98"/>
      <c r="YW165" s="98"/>
      <c r="YX165" s="98"/>
      <c r="YY165" s="98"/>
      <c r="YZ165" s="98"/>
      <c r="ZA165" s="98"/>
      <c r="ZB165" s="98"/>
      <c r="ZC165" s="98"/>
      <c r="ZD165" s="98"/>
      <c r="ZE165" s="98"/>
      <c r="ZF165" s="98"/>
      <c r="ZG165" s="98"/>
      <c r="ZH165" s="98"/>
      <c r="ZI165" s="98"/>
      <c r="ZJ165" s="98"/>
      <c r="ZK165" s="98"/>
      <c r="ZL165" s="98"/>
      <c r="ZM165" s="98"/>
      <c r="ZN165" s="98"/>
      <c r="ZO165" s="98"/>
      <c r="ZP165" s="98"/>
      <c r="ZQ165" s="98"/>
      <c r="ZR165" s="98"/>
      <c r="ZS165" s="98"/>
      <c r="ZT165" s="98"/>
      <c r="ZU165" s="98"/>
      <c r="ZV165" s="98"/>
      <c r="ZW165" s="98"/>
      <c r="ZX165" s="98"/>
      <c r="ZY165" s="98"/>
      <c r="ZZ165" s="98"/>
      <c r="AAA165" s="98"/>
      <c r="AAB165" s="98"/>
      <c r="AAC165" s="98"/>
      <c r="AAD165" s="98"/>
      <c r="AAE165" s="98"/>
      <c r="AAF165" s="98"/>
      <c r="AAG165" s="98"/>
      <c r="AAH165" s="98"/>
      <c r="AAI165" s="98"/>
      <c r="AAJ165" s="98"/>
      <c r="AAK165" s="98"/>
      <c r="AAL165" s="98"/>
      <c r="AAM165" s="98"/>
      <c r="AAN165" s="98"/>
      <c r="AAO165" s="98"/>
      <c r="AAP165" s="98"/>
      <c r="AAQ165" s="98"/>
      <c r="AAR165" s="98"/>
      <c r="AAS165" s="98"/>
      <c r="AAT165" s="98"/>
      <c r="AAU165" s="98"/>
      <c r="AAV165" s="98"/>
      <c r="AAW165" s="98"/>
      <c r="AAX165" s="98"/>
      <c r="AAY165" s="98"/>
      <c r="AAZ165" s="98"/>
      <c r="ABA165" s="98"/>
      <c r="ABB165" s="98"/>
      <c r="ABC165" s="98"/>
      <c r="ABD165" s="98"/>
      <c r="ABE165" s="98"/>
      <c r="ABF165" s="98"/>
      <c r="ABG165" s="98"/>
      <c r="ABH165" s="98"/>
      <c r="ABI165" s="98"/>
      <c r="ABJ165" s="98"/>
      <c r="ABK165" s="98"/>
      <c r="ABL165" s="98"/>
      <c r="ABM165" s="98"/>
      <c r="ABN165" s="98"/>
      <c r="ABO165" s="98"/>
      <c r="ABP165" s="98"/>
      <c r="ABQ165" s="98"/>
      <c r="ABR165" s="98"/>
      <c r="ABS165" s="98"/>
      <c r="ABT165" s="98"/>
      <c r="ABU165" s="98"/>
      <c r="ABV165" s="98"/>
      <c r="ABW165" s="98"/>
      <c r="ABX165" s="98"/>
      <c r="ABY165" s="98"/>
      <c r="ABZ165" s="98"/>
      <c r="ACA165" s="98"/>
      <c r="ACB165" s="98"/>
      <c r="ACC165" s="98"/>
      <c r="ACD165" s="98"/>
      <c r="ACE165" s="98"/>
      <c r="ACF165" s="98"/>
      <c r="ACG165" s="98"/>
      <c r="ACH165" s="98"/>
      <c r="ACI165" s="98"/>
      <c r="ACJ165" s="98"/>
      <c r="ACK165" s="98"/>
      <c r="ACL165" s="98"/>
      <c r="ACM165" s="98"/>
      <c r="ACN165" s="98"/>
      <c r="ACO165" s="98"/>
      <c r="ACP165" s="98"/>
      <c r="ACQ165" s="98"/>
      <c r="ACR165" s="98"/>
      <c r="ACS165" s="98"/>
      <c r="ACT165" s="98"/>
      <c r="ACU165" s="98"/>
      <c r="ACV165" s="98"/>
      <c r="ACW165" s="98"/>
      <c r="ACX165" s="98"/>
      <c r="ACY165" s="98"/>
      <c r="ACZ165" s="98"/>
      <c r="ADA165" s="98"/>
      <c r="ADB165" s="98"/>
      <c r="ADC165" s="98"/>
      <c r="ADD165" s="98"/>
      <c r="ADE165" s="98"/>
      <c r="ADF165" s="98"/>
      <c r="ADG165" s="98"/>
      <c r="ADH165" s="98"/>
      <c r="ADI165" s="98"/>
      <c r="ADJ165" s="98"/>
      <c r="ADK165" s="98"/>
      <c r="ADL165" s="98"/>
      <c r="ADM165" s="98"/>
      <c r="ADN165" s="98"/>
      <c r="ADO165" s="98"/>
      <c r="ADP165" s="98"/>
      <c r="ADQ165" s="98"/>
      <c r="ADR165" s="98"/>
      <c r="ADS165" s="98"/>
      <c r="ADT165" s="98"/>
      <c r="ADU165" s="98"/>
      <c r="ADV165" s="98"/>
      <c r="ADW165" s="98"/>
      <c r="ADX165" s="98"/>
      <c r="ADY165" s="98"/>
      <c r="ADZ165" s="98"/>
      <c r="AEA165" s="98"/>
      <c r="AEB165" s="98"/>
      <c r="AEC165" s="98"/>
      <c r="AED165" s="98"/>
      <c r="AEE165" s="98"/>
      <c r="AEF165" s="98"/>
      <c r="AEG165" s="98"/>
      <c r="AEH165" s="98"/>
      <c r="AEI165" s="98"/>
      <c r="AEJ165" s="98"/>
      <c r="AEK165" s="98"/>
      <c r="AEL165" s="98"/>
      <c r="AEM165" s="98"/>
      <c r="AEN165" s="98"/>
      <c r="AEO165" s="98"/>
      <c r="AEP165" s="98"/>
      <c r="AEQ165" s="98"/>
      <c r="AER165" s="98"/>
      <c r="AES165" s="98"/>
      <c r="AET165" s="98"/>
      <c r="AEU165" s="98"/>
      <c r="AEV165" s="98"/>
      <c r="AEW165" s="98"/>
      <c r="AEX165" s="98"/>
      <c r="AEY165" s="98"/>
      <c r="AEZ165" s="98"/>
      <c r="AFA165" s="98"/>
      <c r="AFB165" s="98"/>
      <c r="AFC165" s="98"/>
      <c r="AFD165" s="98"/>
      <c r="AFE165" s="98"/>
      <c r="AFF165" s="98"/>
      <c r="AFG165" s="98"/>
      <c r="AFH165" s="98"/>
      <c r="AFI165" s="98"/>
      <c r="AFJ165" s="98"/>
      <c r="AFK165" s="98"/>
      <c r="AFL165" s="98"/>
      <c r="AFM165" s="98"/>
      <c r="AFN165" s="98"/>
      <c r="AFO165" s="98"/>
      <c r="AFP165" s="98"/>
      <c r="AFQ165" s="98"/>
      <c r="AFR165" s="98"/>
      <c r="AFS165" s="98"/>
      <c r="AFT165" s="98"/>
      <c r="AFU165" s="98"/>
      <c r="AFV165" s="98"/>
      <c r="AFW165" s="98"/>
      <c r="AFX165" s="98"/>
      <c r="AFY165" s="98"/>
      <c r="AFZ165" s="98"/>
      <c r="AGA165" s="98"/>
      <c r="AGB165" s="98"/>
      <c r="AGC165" s="98"/>
      <c r="AGD165" s="98"/>
      <c r="AGE165" s="98"/>
      <c r="AGF165" s="98"/>
      <c r="AGG165" s="98"/>
      <c r="AGH165" s="98"/>
      <c r="AGI165" s="98"/>
      <c r="AGJ165" s="98"/>
      <c r="AGK165" s="98"/>
      <c r="AGL165" s="98"/>
      <c r="AGM165" s="98"/>
      <c r="AGN165" s="98"/>
      <c r="AGO165" s="98"/>
      <c r="AGP165" s="98"/>
      <c r="AGQ165" s="98"/>
      <c r="AGR165" s="98"/>
      <c r="AGS165" s="98"/>
      <c r="AGT165" s="98"/>
      <c r="AGU165" s="98"/>
      <c r="AGV165" s="98"/>
      <c r="AGW165" s="98"/>
      <c r="AGX165" s="98"/>
      <c r="AGY165" s="98"/>
      <c r="AGZ165" s="98"/>
      <c r="AHA165" s="98"/>
      <c r="AHB165" s="98"/>
      <c r="AHC165" s="98"/>
      <c r="AHD165" s="98"/>
      <c r="AHE165" s="98"/>
      <c r="AHF165" s="98"/>
      <c r="AHG165" s="98"/>
      <c r="AHH165" s="98"/>
      <c r="AHI165" s="98"/>
      <c r="AHJ165" s="98"/>
      <c r="AHK165" s="98"/>
      <c r="AHL165" s="98"/>
      <c r="AHM165" s="98"/>
      <c r="AHN165" s="98"/>
      <c r="AHO165" s="98"/>
      <c r="AHP165" s="98"/>
      <c r="AHQ165" s="98"/>
      <c r="AHR165" s="98"/>
      <c r="AHS165" s="98"/>
      <c r="AHT165" s="98"/>
      <c r="AHU165" s="98"/>
      <c r="AHV165" s="98"/>
      <c r="AHW165" s="98"/>
      <c r="AHX165" s="98"/>
      <c r="AHY165" s="98"/>
      <c r="AHZ165" s="98"/>
      <c r="AIA165" s="98"/>
      <c r="AIB165" s="98"/>
      <c r="AIC165" s="98"/>
      <c r="AID165" s="98"/>
      <c r="AIE165" s="98"/>
      <c r="AIF165" s="98"/>
      <c r="AIG165" s="98"/>
      <c r="AIH165" s="98"/>
      <c r="AII165" s="98"/>
      <c r="AIJ165" s="98"/>
      <c r="AIK165" s="98"/>
      <c r="AIL165" s="98"/>
      <c r="AIM165" s="98"/>
      <c r="AIN165" s="98"/>
      <c r="AIO165" s="98"/>
      <c r="AIP165" s="98"/>
      <c r="AIQ165" s="98"/>
      <c r="AIR165" s="98"/>
      <c r="AIS165" s="98"/>
      <c r="AIT165" s="98"/>
      <c r="AIU165" s="98"/>
      <c r="AIV165" s="98"/>
      <c r="AIW165" s="98"/>
      <c r="AIX165" s="98"/>
      <c r="AIY165" s="98"/>
      <c r="AIZ165" s="98"/>
      <c r="AJA165" s="98"/>
      <c r="AJB165" s="98"/>
      <c r="AJC165" s="98"/>
      <c r="AJD165" s="98"/>
      <c r="AJE165" s="98"/>
      <c r="AJF165" s="98"/>
      <c r="AJG165" s="98"/>
      <c r="AJH165" s="98"/>
      <c r="AJI165" s="98"/>
      <c r="AJJ165" s="98"/>
      <c r="AJK165" s="98"/>
      <c r="AJL165" s="98"/>
      <c r="AJM165" s="98"/>
      <c r="AJN165" s="98"/>
      <c r="AJO165" s="98"/>
      <c r="AJP165" s="98"/>
      <c r="AJQ165" s="98"/>
      <c r="AJR165" s="98"/>
      <c r="AJS165" s="98"/>
      <c r="AJT165" s="98"/>
      <c r="AJU165" s="98"/>
      <c r="AJV165" s="98"/>
      <c r="AJW165" s="98"/>
      <c r="AJX165" s="98"/>
      <c r="AJY165" s="98"/>
      <c r="AJZ165" s="98"/>
      <c r="AKA165" s="98"/>
      <c r="AKB165" s="98"/>
      <c r="AKC165" s="98"/>
      <c r="AKD165" s="98"/>
      <c r="AKE165" s="98"/>
      <c r="AKF165" s="98"/>
      <c r="AKG165" s="98"/>
      <c r="AKH165" s="98"/>
      <c r="AKI165" s="98"/>
      <c r="AKJ165" s="98"/>
      <c r="AKK165" s="98"/>
      <c r="AKL165" s="98"/>
      <c r="AKM165" s="98"/>
      <c r="AKN165" s="98"/>
      <c r="AKO165" s="98"/>
      <c r="AKP165" s="98"/>
      <c r="AKQ165" s="98"/>
      <c r="AKR165" s="98"/>
      <c r="AKS165" s="98"/>
      <c r="AKT165" s="98"/>
      <c r="AKU165" s="98"/>
      <c r="AKV165" s="98"/>
      <c r="AKW165" s="98"/>
      <c r="AKX165" s="98"/>
      <c r="AKY165" s="98"/>
      <c r="AKZ165" s="98"/>
      <c r="ALA165" s="98"/>
      <c r="ALB165" s="98"/>
      <c r="ALC165" s="98"/>
      <c r="ALD165" s="98"/>
      <c r="ALE165" s="98"/>
      <c r="ALF165" s="98"/>
      <c r="ALG165" s="98"/>
      <c r="ALH165" s="98"/>
      <c r="ALI165" s="98"/>
      <c r="ALJ165" s="98"/>
      <c r="ALK165" s="98"/>
      <c r="ALL165" s="98"/>
      <c r="ALM165" s="98"/>
      <c r="ALN165" s="98"/>
      <c r="ALO165" s="98"/>
      <c r="ALP165" s="98"/>
      <c r="ALQ165" s="98"/>
      <c r="ALR165" s="98"/>
      <c r="ALS165" s="98"/>
      <c r="ALT165" s="98"/>
      <c r="ALU165" s="98"/>
      <c r="ALV165" s="98"/>
      <c r="ALW165" s="98"/>
      <c r="ALX165" s="98"/>
      <c r="ALY165" s="98"/>
      <c r="ALZ165" s="98"/>
      <c r="AMA165" s="98"/>
      <c r="AMB165" s="98"/>
      <c r="AMC165" s="98"/>
      <c r="AMD165" s="98"/>
      <c r="AME165" s="98"/>
      <c r="AMF165" s="98"/>
      <c r="AMG165" s="98"/>
      <c r="AMH165" s="98"/>
      <c r="AMI165" s="98"/>
      <c r="AMJ165" s="98"/>
      <c r="AMK165" s="98"/>
      <c r="AML165" s="98"/>
      <c r="AMM165" s="98"/>
      <c r="AMN165" s="98"/>
      <c r="AMO165" s="98"/>
      <c r="AMP165" s="98"/>
      <c r="AMQ165" s="98"/>
      <c r="AMR165" s="98"/>
      <c r="AMS165" s="98"/>
      <c r="AMT165" s="98"/>
      <c r="AMU165" s="98"/>
      <c r="AMV165" s="98"/>
      <c r="AMW165" s="98"/>
      <c r="AMX165" s="98"/>
      <c r="AMY165" s="98"/>
      <c r="AMZ165" s="98"/>
      <c r="ANA165" s="98"/>
      <c r="ANB165" s="98"/>
      <c r="ANC165" s="98"/>
      <c r="AND165" s="98"/>
      <c r="ANE165" s="98"/>
      <c r="ANF165" s="98"/>
      <c r="ANG165" s="98"/>
      <c r="ANH165" s="98"/>
      <c r="ANI165" s="98"/>
      <c r="ANJ165" s="98"/>
      <c r="ANK165" s="98"/>
      <c r="ANL165" s="98"/>
      <c r="ANM165" s="98"/>
      <c r="ANN165" s="98"/>
      <c r="ANO165" s="98"/>
      <c r="ANP165" s="98"/>
      <c r="ANQ165" s="98"/>
      <c r="ANR165" s="98"/>
      <c r="ANS165" s="98"/>
      <c r="ANT165" s="98"/>
      <c r="ANU165" s="98"/>
      <c r="ANV165" s="98"/>
      <c r="ANW165" s="98"/>
      <c r="ANX165" s="98"/>
      <c r="ANY165" s="98"/>
      <c r="ANZ165" s="98"/>
      <c r="AOA165" s="98"/>
      <c r="AOB165" s="98"/>
      <c r="AOC165" s="98"/>
      <c r="AOD165" s="98"/>
      <c r="AOE165" s="98"/>
      <c r="AOF165" s="98"/>
      <c r="AOG165" s="98"/>
      <c r="AOH165" s="98"/>
      <c r="AOI165" s="98"/>
      <c r="AOJ165" s="98"/>
      <c r="AOK165" s="98"/>
      <c r="AOL165" s="98"/>
      <c r="AOM165" s="98"/>
      <c r="AON165" s="98"/>
      <c r="AOO165" s="98"/>
      <c r="AOP165" s="98"/>
      <c r="AOQ165" s="98"/>
      <c r="AOR165" s="98"/>
      <c r="AOS165" s="98"/>
      <c r="AOT165" s="98"/>
      <c r="AOU165" s="98"/>
      <c r="AOV165" s="98"/>
      <c r="AOW165" s="98"/>
      <c r="AOX165" s="98"/>
      <c r="AOY165" s="98"/>
      <c r="AOZ165" s="98"/>
      <c r="APA165" s="98"/>
      <c r="APB165" s="98"/>
      <c r="APC165" s="98"/>
      <c r="APD165" s="98"/>
      <c r="APE165" s="98"/>
      <c r="APF165" s="98"/>
      <c r="APG165" s="98"/>
      <c r="APH165" s="98"/>
      <c r="API165" s="98"/>
      <c r="APJ165" s="98"/>
      <c r="APK165" s="98"/>
      <c r="APL165" s="98"/>
      <c r="APM165" s="98"/>
      <c r="APN165" s="98"/>
      <c r="APO165" s="98"/>
      <c r="APP165" s="98"/>
      <c r="APQ165" s="98"/>
      <c r="APR165" s="98"/>
      <c r="APS165" s="98"/>
      <c r="APT165" s="98"/>
      <c r="APU165" s="98"/>
      <c r="APV165" s="98"/>
      <c r="APW165" s="98"/>
      <c r="APX165" s="98"/>
      <c r="APY165" s="98"/>
      <c r="APZ165" s="98"/>
      <c r="AQA165" s="98"/>
      <c r="AQB165" s="98"/>
      <c r="AQC165" s="98"/>
      <c r="AQD165" s="98"/>
      <c r="AQE165" s="98"/>
      <c r="AQF165" s="98"/>
      <c r="AQG165" s="98"/>
      <c r="AQH165" s="98"/>
      <c r="AQI165" s="98"/>
      <c r="AQJ165" s="98"/>
      <c r="AQK165" s="98"/>
      <c r="AQL165" s="98"/>
      <c r="AQM165" s="98"/>
      <c r="AQN165" s="98"/>
      <c r="AQO165" s="98"/>
      <c r="AQP165" s="98"/>
      <c r="AQQ165" s="98"/>
      <c r="AQR165" s="98"/>
      <c r="AQS165" s="98"/>
      <c r="AQT165" s="98"/>
      <c r="AQU165" s="98"/>
      <c r="AQV165" s="98"/>
      <c r="AQW165" s="98"/>
      <c r="AQX165" s="98"/>
      <c r="AQY165" s="98"/>
      <c r="AQZ165" s="98"/>
      <c r="ARA165" s="98"/>
      <c r="ARB165" s="98"/>
      <c r="ARC165" s="98"/>
      <c r="ARD165" s="98"/>
      <c r="ARE165" s="98"/>
      <c r="ARF165" s="98"/>
      <c r="ARG165" s="98"/>
      <c r="ARH165" s="98"/>
      <c r="ARI165" s="98"/>
      <c r="ARJ165" s="98"/>
      <c r="ARK165" s="98"/>
      <c r="ARL165" s="98"/>
      <c r="ARM165" s="98"/>
      <c r="ARN165" s="98"/>
      <c r="ARO165" s="98"/>
      <c r="ARP165" s="98"/>
      <c r="ARQ165" s="98"/>
      <c r="ARR165" s="98"/>
      <c r="ARS165" s="98"/>
      <c r="ART165" s="98"/>
      <c r="ARU165" s="98"/>
      <c r="ARV165" s="98"/>
      <c r="ARW165" s="98"/>
      <c r="ARX165" s="98"/>
      <c r="ARY165" s="98"/>
      <c r="ARZ165" s="98"/>
      <c r="ASA165" s="98"/>
      <c r="ASB165" s="98"/>
      <c r="ASC165" s="98"/>
      <c r="ASD165" s="98"/>
      <c r="ASE165" s="98"/>
      <c r="ASF165" s="98"/>
      <c r="ASG165" s="98"/>
      <c r="ASH165" s="98"/>
      <c r="ASI165" s="98"/>
      <c r="ASJ165" s="98"/>
      <c r="ASK165" s="98"/>
      <c r="ASL165" s="98"/>
      <c r="ASM165" s="98"/>
      <c r="ASN165" s="98"/>
      <c r="ASO165" s="98"/>
      <c r="ASP165" s="98"/>
      <c r="ASQ165" s="98"/>
      <c r="ASR165" s="98"/>
      <c r="ASS165" s="98"/>
      <c r="AST165" s="98"/>
      <c r="ASU165" s="98"/>
      <c r="ASV165" s="98"/>
      <c r="ASW165" s="98"/>
      <c r="ASX165" s="98"/>
      <c r="ASY165" s="98"/>
      <c r="ASZ165" s="98"/>
      <c r="ATA165" s="98"/>
      <c r="ATB165" s="98"/>
      <c r="ATC165" s="98"/>
      <c r="ATD165" s="98"/>
      <c r="ATE165" s="98"/>
      <c r="ATF165" s="98"/>
      <c r="ATG165" s="98"/>
      <c r="ATH165" s="98"/>
      <c r="ATI165" s="98"/>
      <c r="ATJ165" s="98"/>
      <c r="ATK165" s="98"/>
      <c r="ATL165" s="98"/>
      <c r="ATM165" s="98"/>
      <c r="ATN165" s="98"/>
      <c r="ATO165" s="98"/>
      <c r="ATP165" s="98"/>
      <c r="ATQ165" s="98"/>
      <c r="ATR165" s="98"/>
      <c r="ATS165" s="98"/>
      <c r="ATT165" s="98"/>
      <c r="ATU165" s="98"/>
      <c r="ATV165" s="98"/>
      <c r="ATW165" s="98"/>
      <c r="ATX165" s="98"/>
      <c r="ATY165" s="98"/>
      <c r="ATZ165" s="98"/>
      <c r="AUA165" s="98"/>
      <c r="AUB165" s="98"/>
      <c r="AUC165" s="98"/>
      <c r="AUD165" s="98"/>
      <c r="AUE165" s="98"/>
      <c r="AUF165" s="98"/>
      <c r="AUG165" s="98"/>
      <c r="AUH165" s="98"/>
      <c r="AUI165" s="98"/>
      <c r="AUJ165" s="98"/>
      <c r="AUK165" s="98"/>
      <c r="AUL165" s="98"/>
      <c r="AUM165" s="98"/>
      <c r="AUN165" s="98"/>
      <c r="AUO165" s="98"/>
      <c r="AUP165" s="98"/>
      <c r="AUQ165" s="98"/>
      <c r="AUR165" s="98"/>
      <c r="AUS165" s="98"/>
      <c r="AUT165" s="98"/>
      <c r="AUU165" s="98"/>
      <c r="AUV165" s="98"/>
      <c r="AUW165" s="98"/>
      <c r="AUX165" s="98"/>
      <c r="AUY165" s="98"/>
      <c r="AUZ165" s="98"/>
      <c r="AVA165" s="98"/>
      <c r="AVB165" s="98"/>
      <c r="AVC165" s="98"/>
      <c r="AVD165" s="98"/>
      <c r="AVE165" s="98"/>
      <c r="AVF165" s="98"/>
      <c r="AVG165" s="98"/>
      <c r="AVH165" s="98"/>
      <c r="AVI165" s="98"/>
      <c r="AVJ165" s="98"/>
      <c r="AVK165" s="98"/>
      <c r="AVL165" s="98"/>
      <c r="AVM165" s="98"/>
      <c r="AVN165" s="98"/>
      <c r="AVO165" s="98"/>
      <c r="AVP165" s="98"/>
      <c r="AVQ165" s="98"/>
      <c r="AVR165" s="98"/>
      <c r="AVS165" s="98"/>
      <c r="AVT165" s="98"/>
      <c r="AVU165" s="98"/>
      <c r="AVV165" s="98"/>
      <c r="AVW165" s="98"/>
      <c r="AVX165" s="98"/>
      <c r="AVY165" s="98"/>
      <c r="AVZ165" s="98"/>
      <c r="AWA165" s="98"/>
      <c r="AWB165" s="98"/>
      <c r="AWC165" s="98"/>
      <c r="AWD165" s="98"/>
      <c r="AWE165" s="98"/>
      <c r="AWF165" s="98"/>
      <c r="AWG165" s="98"/>
      <c r="AWH165" s="98"/>
      <c r="AWI165" s="98"/>
      <c r="AWJ165" s="98"/>
      <c r="AWK165" s="98"/>
      <c r="AWL165" s="98"/>
      <c r="AWM165" s="98"/>
      <c r="AWN165" s="98"/>
      <c r="AWO165" s="98"/>
      <c r="AWP165" s="98"/>
      <c r="AWQ165" s="98"/>
      <c r="AWR165" s="98"/>
      <c r="AWS165" s="98"/>
      <c r="AWT165" s="98"/>
      <c r="AWU165" s="98"/>
      <c r="AWV165" s="98"/>
      <c r="AWW165" s="98"/>
      <c r="AWX165" s="98"/>
      <c r="AWY165" s="98"/>
      <c r="AWZ165" s="98"/>
      <c r="AXA165" s="98"/>
      <c r="AXB165" s="98"/>
      <c r="AXC165" s="98"/>
      <c r="AXD165" s="98"/>
      <c r="AXE165" s="98"/>
      <c r="AXF165" s="98"/>
      <c r="AXG165" s="98"/>
      <c r="AXH165" s="98"/>
      <c r="AXI165" s="98"/>
      <c r="AXJ165" s="98"/>
      <c r="AXK165" s="98"/>
      <c r="AXL165" s="98"/>
      <c r="AXM165" s="98"/>
      <c r="AXN165" s="98"/>
      <c r="AXO165" s="98"/>
      <c r="AXP165" s="98"/>
      <c r="AXQ165" s="98"/>
      <c r="AXR165" s="98"/>
      <c r="AXS165" s="98"/>
      <c r="AXT165" s="98"/>
      <c r="AXU165" s="98"/>
      <c r="AXV165" s="98"/>
      <c r="AXW165" s="98"/>
      <c r="AXX165" s="98"/>
      <c r="AXY165" s="98"/>
      <c r="AXZ165" s="98"/>
      <c r="AYA165" s="98"/>
      <c r="AYB165" s="98"/>
      <c r="AYC165" s="98"/>
      <c r="AYD165" s="98"/>
      <c r="AYE165" s="98"/>
      <c r="AYF165" s="98"/>
      <c r="AYG165" s="98"/>
      <c r="AYH165" s="98"/>
      <c r="AYI165" s="98"/>
      <c r="AYJ165" s="98"/>
      <c r="AYK165" s="98"/>
      <c r="AYL165" s="98"/>
      <c r="AYM165" s="98"/>
      <c r="AYN165" s="98"/>
      <c r="AYO165" s="98"/>
      <c r="AYP165" s="98"/>
      <c r="AYQ165" s="98"/>
      <c r="AYR165" s="98"/>
      <c r="AYS165" s="98"/>
      <c r="AYT165" s="98"/>
      <c r="AYU165" s="98"/>
      <c r="AYV165" s="98"/>
      <c r="AYW165" s="98"/>
      <c r="AYX165" s="98"/>
      <c r="AYY165" s="98"/>
      <c r="AYZ165" s="98"/>
      <c r="AZA165" s="98"/>
      <c r="AZB165" s="98"/>
      <c r="AZC165" s="98"/>
      <c r="AZD165" s="98"/>
      <c r="AZE165" s="98"/>
      <c r="AZF165" s="98"/>
      <c r="AZG165" s="98"/>
      <c r="AZH165" s="98"/>
      <c r="AZI165" s="98"/>
      <c r="AZJ165" s="98"/>
      <c r="AZK165" s="98"/>
      <c r="AZL165" s="98"/>
      <c r="AZM165" s="98"/>
      <c r="AZN165" s="98"/>
      <c r="AZO165" s="98"/>
      <c r="AZP165" s="98"/>
      <c r="AZQ165" s="98"/>
      <c r="AZR165" s="98"/>
      <c r="AZS165" s="98"/>
      <c r="AZT165" s="98"/>
      <c r="AZU165" s="98"/>
      <c r="AZV165" s="98"/>
      <c r="AZW165" s="98"/>
      <c r="AZX165" s="98"/>
      <c r="AZY165" s="98"/>
      <c r="AZZ165" s="98"/>
      <c r="BAA165" s="98"/>
      <c r="BAB165" s="98"/>
      <c r="BAC165" s="98"/>
      <c r="BAD165" s="98"/>
      <c r="BAE165" s="98"/>
      <c r="BAF165" s="98"/>
      <c r="BAG165" s="98"/>
      <c r="BAH165" s="98"/>
      <c r="BAI165" s="98"/>
      <c r="BAJ165" s="98"/>
      <c r="BAK165" s="98"/>
      <c r="BAL165" s="98"/>
      <c r="BAM165" s="98"/>
      <c r="BAN165" s="98"/>
      <c r="BAO165" s="98"/>
      <c r="BAP165" s="98"/>
      <c r="BAQ165" s="98"/>
      <c r="BAR165" s="98"/>
      <c r="BAS165" s="98"/>
      <c r="BAT165" s="98"/>
      <c r="BAU165" s="98"/>
      <c r="BAV165" s="98"/>
      <c r="BAW165" s="98"/>
      <c r="BAX165" s="98"/>
      <c r="BAY165" s="98"/>
      <c r="BAZ165" s="98"/>
      <c r="BBA165" s="98"/>
      <c r="BBB165" s="98"/>
      <c r="BBC165" s="98"/>
      <c r="BBD165" s="98"/>
      <c r="BBE165" s="98"/>
      <c r="BBF165" s="98"/>
      <c r="BBG165" s="98"/>
      <c r="BBH165" s="98"/>
      <c r="BBI165" s="98"/>
      <c r="BBJ165" s="98"/>
      <c r="BBK165" s="98"/>
      <c r="BBL165" s="98"/>
      <c r="BBM165" s="98"/>
      <c r="BBN165" s="98"/>
      <c r="BBO165" s="98"/>
      <c r="BBP165" s="98"/>
      <c r="BBQ165" s="98"/>
      <c r="BBR165" s="98"/>
      <c r="BBS165" s="98"/>
      <c r="BBT165" s="98"/>
      <c r="BBU165" s="98"/>
      <c r="BBV165" s="98"/>
      <c r="BBW165" s="98"/>
      <c r="BBX165" s="98"/>
      <c r="BBY165" s="98"/>
      <c r="BBZ165" s="98"/>
      <c r="BCA165" s="98"/>
      <c r="BCB165" s="98"/>
      <c r="BCC165" s="98"/>
      <c r="BCD165" s="98"/>
      <c r="BCE165" s="98"/>
      <c r="BCF165" s="98"/>
      <c r="BCG165" s="98"/>
      <c r="BCH165" s="98"/>
      <c r="BCI165" s="98"/>
      <c r="BCJ165" s="98"/>
      <c r="BCK165" s="98"/>
      <c r="BCL165" s="98"/>
      <c r="BCM165" s="98"/>
      <c r="BCN165" s="98"/>
      <c r="BCO165" s="98"/>
      <c r="BCP165" s="98"/>
      <c r="BCQ165" s="98"/>
      <c r="BCR165" s="98"/>
      <c r="BCS165" s="98"/>
      <c r="BCT165" s="98"/>
      <c r="BCU165" s="98"/>
      <c r="BCV165" s="98"/>
      <c r="BCW165" s="98"/>
      <c r="BCX165" s="98"/>
      <c r="BCY165" s="98"/>
      <c r="BCZ165" s="98"/>
      <c r="BDA165" s="98"/>
      <c r="BDB165" s="98"/>
      <c r="BDC165" s="98"/>
      <c r="BDD165" s="98"/>
      <c r="BDE165" s="98"/>
      <c r="BDF165" s="98"/>
      <c r="BDG165" s="98"/>
      <c r="BDH165" s="98"/>
      <c r="BDI165" s="98"/>
      <c r="BDJ165" s="98"/>
      <c r="BDK165" s="98"/>
      <c r="BDL165" s="98"/>
      <c r="BDM165" s="98"/>
      <c r="BDN165" s="98"/>
      <c r="BDO165" s="98"/>
      <c r="BDP165" s="98"/>
      <c r="BDQ165" s="98"/>
      <c r="BDR165" s="98"/>
      <c r="BDS165" s="98"/>
      <c r="BDT165" s="98"/>
      <c r="BDU165" s="98"/>
      <c r="BDV165" s="98"/>
      <c r="BDW165" s="98"/>
      <c r="BDX165" s="98"/>
      <c r="BDY165" s="98"/>
      <c r="BDZ165" s="98"/>
      <c r="BEA165" s="98"/>
      <c r="BEB165" s="98"/>
      <c r="BEC165" s="98"/>
      <c r="BED165" s="98"/>
      <c r="BEE165" s="98"/>
      <c r="BEF165" s="98"/>
      <c r="BEG165" s="98"/>
      <c r="BEH165" s="98"/>
      <c r="BEI165" s="98"/>
      <c r="BEJ165" s="98"/>
      <c r="BEK165" s="98"/>
      <c r="BEL165" s="98"/>
      <c r="BEM165" s="98"/>
      <c r="BEN165" s="98"/>
      <c r="BEO165" s="98"/>
      <c r="BEP165" s="98"/>
      <c r="BEQ165" s="98"/>
      <c r="BER165" s="98"/>
      <c r="BES165" s="98"/>
      <c r="BET165" s="98"/>
      <c r="BEU165" s="98"/>
      <c r="BEV165" s="98"/>
      <c r="BEW165" s="98"/>
      <c r="BEX165" s="98"/>
      <c r="BEY165" s="98"/>
      <c r="BEZ165" s="98"/>
      <c r="BFA165" s="98"/>
      <c r="BFB165" s="98"/>
      <c r="BFC165" s="98"/>
      <c r="BFD165" s="98"/>
      <c r="BFE165" s="98"/>
      <c r="BFF165" s="98"/>
      <c r="BFG165" s="98"/>
      <c r="BFH165" s="98"/>
      <c r="BFI165" s="98"/>
      <c r="BFJ165" s="98"/>
      <c r="BFK165" s="98"/>
      <c r="BFL165" s="98"/>
      <c r="BFM165" s="98"/>
      <c r="BFN165" s="98"/>
      <c r="BFO165" s="98"/>
      <c r="BFP165" s="98"/>
      <c r="BFQ165" s="98"/>
      <c r="BFR165" s="98"/>
      <c r="BFS165" s="98"/>
      <c r="BFT165" s="98"/>
      <c r="BFU165" s="98"/>
      <c r="BFV165" s="98"/>
      <c r="BFW165" s="98"/>
      <c r="BFX165" s="98"/>
      <c r="BFY165" s="98"/>
      <c r="BFZ165" s="98"/>
      <c r="BGA165" s="98"/>
      <c r="BGB165" s="98"/>
      <c r="BGC165" s="98"/>
      <c r="BGD165" s="98"/>
      <c r="BGE165" s="98"/>
      <c r="BGF165" s="98"/>
      <c r="BGG165" s="98"/>
      <c r="BGH165" s="98"/>
      <c r="BGI165" s="98"/>
      <c r="BGJ165" s="98"/>
      <c r="BGK165" s="98"/>
      <c r="BGL165" s="98"/>
      <c r="BGM165" s="98"/>
      <c r="BGN165" s="98"/>
      <c r="BGO165" s="98"/>
      <c r="BGP165" s="98"/>
      <c r="BGQ165" s="98"/>
      <c r="BGR165" s="98"/>
      <c r="BGS165" s="98"/>
      <c r="BGT165" s="98"/>
      <c r="BGU165" s="98"/>
      <c r="BGV165" s="98"/>
      <c r="BGW165" s="98"/>
      <c r="BGX165" s="98"/>
      <c r="BGY165" s="98"/>
      <c r="BGZ165" s="98"/>
      <c r="BHA165" s="98"/>
      <c r="BHB165" s="98"/>
      <c r="BHC165" s="98"/>
      <c r="BHD165" s="98"/>
      <c r="BHE165" s="98"/>
      <c r="BHF165" s="98"/>
      <c r="BHG165" s="98"/>
      <c r="BHH165" s="98"/>
      <c r="BHI165" s="98"/>
      <c r="BHJ165" s="98"/>
      <c r="BHK165" s="98"/>
      <c r="BHL165" s="98"/>
      <c r="BHM165" s="98"/>
      <c r="BHN165" s="98"/>
      <c r="BHO165" s="98"/>
      <c r="BHP165" s="98"/>
      <c r="BHQ165" s="98"/>
      <c r="BHR165" s="98"/>
      <c r="BHS165" s="98"/>
      <c r="BHT165" s="98"/>
      <c r="BHU165" s="98"/>
      <c r="BHV165" s="98"/>
      <c r="BHW165" s="98"/>
      <c r="BHX165" s="98"/>
      <c r="BHY165" s="98"/>
      <c r="BHZ165" s="98"/>
      <c r="BIA165" s="98"/>
      <c r="BIB165" s="98"/>
      <c r="BIC165" s="98"/>
      <c r="BID165" s="98"/>
      <c r="BIE165" s="98"/>
      <c r="BIF165" s="98"/>
      <c r="BIG165" s="98"/>
      <c r="BIH165" s="98"/>
      <c r="BII165" s="98"/>
      <c r="BIJ165" s="98"/>
      <c r="BIK165" s="98"/>
      <c r="BIL165" s="98"/>
      <c r="BIM165" s="98"/>
      <c r="BIN165" s="98"/>
      <c r="BIO165" s="98"/>
      <c r="BIP165" s="98"/>
      <c r="BIQ165" s="98"/>
      <c r="BIR165" s="98"/>
      <c r="BIS165" s="98"/>
      <c r="BIT165" s="98"/>
      <c r="BIU165" s="98"/>
      <c r="BIV165" s="98"/>
      <c r="BIW165" s="98"/>
      <c r="BIX165" s="98"/>
      <c r="BIY165" s="98"/>
      <c r="BIZ165" s="98"/>
      <c r="BJA165" s="98"/>
      <c r="BJB165" s="98"/>
      <c r="BJC165" s="98"/>
      <c r="BJD165" s="98"/>
      <c r="BJE165" s="98"/>
      <c r="BJF165" s="98"/>
      <c r="BJG165" s="98"/>
      <c r="BJH165" s="98"/>
      <c r="BJI165" s="98"/>
      <c r="BJJ165" s="98"/>
      <c r="BJK165" s="98"/>
      <c r="BJL165" s="98"/>
      <c r="BJM165" s="98"/>
      <c r="BJN165" s="98"/>
      <c r="BJO165" s="98"/>
      <c r="BJP165" s="98"/>
      <c r="BJQ165" s="98"/>
      <c r="BJR165" s="98"/>
      <c r="BJS165" s="98"/>
      <c r="BJT165" s="98"/>
      <c r="BJU165" s="98"/>
      <c r="BJV165" s="98"/>
      <c r="BJW165" s="98"/>
      <c r="BJX165" s="98"/>
      <c r="BJY165" s="98"/>
      <c r="BJZ165" s="98"/>
      <c r="BKA165" s="98"/>
      <c r="BKB165" s="98"/>
      <c r="BKC165" s="98"/>
      <c r="BKD165" s="98"/>
      <c r="BKE165" s="98"/>
      <c r="BKF165" s="98"/>
      <c r="BKG165" s="98"/>
      <c r="BKH165" s="98"/>
      <c r="BKI165" s="98"/>
      <c r="BKJ165" s="98"/>
      <c r="BKK165" s="98"/>
      <c r="BKL165" s="98"/>
      <c r="BKM165" s="98"/>
      <c r="BKN165" s="98"/>
      <c r="BKO165" s="98"/>
      <c r="BKP165" s="98"/>
      <c r="BKQ165" s="98"/>
      <c r="BKR165" s="98"/>
      <c r="BKS165" s="98"/>
      <c r="BKT165" s="98"/>
      <c r="BKU165" s="98"/>
      <c r="BKV165" s="98"/>
      <c r="BKW165" s="98"/>
      <c r="BKX165" s="98"/>
      <c r="BKY165" s="98"/>
      <c r="BKZ165" s="98"/>
      <c r="BLA165" s="98"/>
      <c r="BLB165" s="98"/>
      <c r="BLC165" s="98"/>
      <c r="BLD165" s="98"/>
      <c r="BLE165" s="98"/>
      <c r="BLF165" s="98"/>
      <c r="BLG165" s="98"/>
      <c r="BLH165" s="98"/>
      <c r="BLI165" s="98"/>
      <c r="BLJ165" s="98"/>
      <c r="BLK165" s="98"/>
      <c r="BLL165" s="98"/>
      <c r="BLM165" s="98"/>
      <c r="BLN165" s="98"/>
      <c r="BLO165" s="98"/>
      <c r="BLP165" s="98"/>
      <c r="BLQ165" s="98"/>
      <c r="BLR165" s="98"/>
      <c r="BLS165" s="98"/>
      <c r="BLT165" s="98"/>
      <c r="BLU165" s="98"/>
      <c r="BLV165" s="98"/>
      <c r="BLW165" s="98"/>
      <c r="BLX165" s="98"/>
      <c r="BLY165" s="98"/>
      <c r="BLZ165" s="98"/>
      <c r="BMA165" s="98"/>
      <c r="BMB165" s="98"/>
      <c r="BMC165" s="98"/>
      <c r="BMD165" s="98"/>
      <c r="BME165" s="98"/>
      <c r="BMF165" s="98"/>
      <c r="BMG165" s="98"/>
      <c r="BMH165" s="98"/>
      <c r="BMI165" s="98"/>
      <c r="BMJ165" s="98"/>
      <c r="BMK165" s="98"/>
      <c r="BML165" s="98"/>
      <c r="BMM165" s="98"/>
      <c r="BMN165" s="98"/>
      <c r="BMO165" s="98"/>
      <c r="BMP165" s="98"/>
      <c r="BMQ165" s="98"/>
      <c r="BMR165" s="98"/>
      <c r="BMS165" s="98"/>
      <c r="BMT165" s="98"/>
      <c r="BMU165" s="98"/>
      <c r="BMV165" s="98"/>
      <c r="BMW165" s="98"/>
      <c r="BMX165" s="98"/>
      <c r="BMY165" s="98"/>
      <c r="BMZ165" s="98"/>
      <c r="BNA165" s="98"/>
      <c r="BNB165" s="98"/>
      <c r="BNC165" s="98"/>
      <c r="BND165" s="98"/>
      <c r="BNE165" s="98"/>
      <c r="BNF165" s="98"/>
      <c r="BNG165" s="98"/>
      <c r="BNH165" s="98"/>
      <c r="BNI165" s="98"/>
      <c r="BNJ165" s="98"/>
      <c r="BNK165" s="98"/>
      <c r="BNL165" s="98"/>
      <c r="BNM165" s="98"/>
      <c r="BNN165" s="98"/>
      <c r="BNO165" s="98"/>
      <c r="BNP165" s="98"/>
      <c r="BNQ165" s="98"/>
      <c r="BNR165" s="98"/>
      <c r="BNS165" s="98"/>
      <c r="BNT165" s="98"/>
      <c r="BNU165" s="98"/>
      <c r="BNV165" s="98"/>
      <c r="BNW165" s="98"/>
      <c r="BNX165" s="98"/>
      <c r="BNY165" s="98"/>
      <c r="BNZ165" s="98"/>
      <c r="BOA165" s="98"/>
      <c r="BOB165" s="98"/>
      <c r="BOC165" s="98"/>
      <c r="BOD165" s="98"/>
      <c r="BOE165" s="98"/>
      <c r="BOF165" s="98"/>
      <c r="BOG165" s="98"/>
      <c r="BOH165" s="98"/>
      <c r="BOI165" s="98"/>
      <c r="BOJ165" s="98"/>
      <c r="BOK165" s="98"/>
      <c r="BOL165" s="98"/>
      <c r="BOM165" s="98"/>
      <c r="BON165" s="98"/>
      <c r="BOO165" s="98"/>
      <c r="BOP165" s="98"/>
      <c r="BOQ165" s="98"/>
      <c r="BOR165" s="98"/>
      <c r="BOS165" s="98"/>
      <c r="BOT165" s="98"/>
      <c r="BOU165" s="98"/>
      <c r="BOV165" s="98"/>
      <c r="BOW165" s="98"/>
      <c r="BOX165" s="98"/>
      <c r="BOY165" s="98"/>
      <c r="BOZ165" s="98"/>
      <c r="BPA165" s="98"/>
      <c r="BPB165" s="98"/>
      <c r="BPC165" s="98"/>
      <c r="BPD165" s="98"/>
      <c r="BPE165" s="98"/>
      <c r="BPF165" s="98"/>
      <c r="BPG165" s="98"/>
      <c r="BPH165" s="98"/>
      <c r="BPI165" s="98"/>
      <c r="BPJ165" s="98"/>
      <c r="BPK165" s="98"/>
      <c r="BPL165" s="98"/>
      <c r="BPM165" s="98"/>
      <c r="BPN165" s="98"/>
      <c r="BPO165" s="98"/>
      <c r="BPP165" s="98"/>
      <c r="BPQ165" s="98"/>
      <c r="BPR165" s="98"/>
      <c r="BPS165" s="98"/>
      <c r="BPT165" s="98"/>
      <c r="BPU165" s="98"/>
      <c r="BPV165" s="98"/>
      <c r="BPW165" s="98"/>
      <c r="BPX165" s="98"/>
      <c r="BPY165" s="98"/>
      <c r="BPZ165" s="98"/>
      <c r="BQA165" s="98"/>
      <c r="BQB165" s="98"/>
      <c r="BQC165" s="98"/>
      <c r="BQD165" s="98"/>
      <c r="BQE165" s="98"/>
      <c r="BQF165" s="98"/>
      <c r="BQG165" s="98"/>
      <c r="BQH165" s="98"/>
      <c r="BQI165" s="98"/>
      <c r="BQJ165" s="98"/>
      <c r="BQK165" s="98"/>
      <c r="BQL165" s="98"/>
      <c r="BQM165" s="98"/>
      <c r="BQN165" s="98"/>
      <c r="BQO165" s="98"/>
      <c r="BQP165" s="98"/>
      <c r="BQQ165" s="98"/>
      <c r="BQR165" s="98"/>
      <c r="BQS165" s="98"/>
      <c r="BQT165" s="98"/>
      <c r="BQU165" s="98"/>
      <c r="BQV165" s="98"/>
      <c r="BQW165" s="98"/>
      <c r="BQX165" s="98"/>
      <c r="BQY165" s="98"/>
      <c r="BQZ165" s="98"/>
      <c r="BRA165" s="98"/>
      <c r="BRB165" s="98"/>
      <c r="BRC165" s="98"/>
      <c r="BRD165" s="98"/>
      <c r="BRE165" s="98"/>
      <c r="BRF165" s="98"/>
      <c r="BRG165" s="98"/>
      <c r="BRH165" s="98"/>
      <c r="BRI165" s="98"/>
      <c r="BRJ165" s="98"/>
      <c r="BRK165" s="98"/>
      <c r="BRL165" s="98"/>
      <c r="BRM165" s="98"/>
      <c r="BRN165" s="98"/>
      <c r="BRO165" s="98"/>
      <c r="BRP165" s="98"/>
      <c r="BRQ165" s="98"/>
      <c r="BRR165" s="98"/>
      <c r="BRS165" s="98"/>
      <c r="BRT165" s="98"/>
      <c r="BRU165" s="98"/>
      <c r="BRV165" s="98"/>
      <c r="BRW165" s="98"/>
      <c r="BRX165" s="98"/>
      <c r="BRY165" s="98"/>
      <c r="BRZ165" s="98"/>
      <c r="BSA165" s="98"/>
      <c r="BSB165" s="98"/>
      <c r="BSC165" s="98"/>
      <c r="BSD165" s="98"/>
      <c r="BSE165" s="98"/>
      <c r="BSF165" s="98"/>
      <c r="BSG165" s="98"/>
      <c r="BSH165" s="98"/>
      <c r="BSI165" s="98"/>
      <c r="BSJ165" s="98"/>
      <c r="BSK165" s="98"/>
      <c r="BSL165" s="98"/>
      <c r="BSM165" s="98"/>
      <c r="BSN165" s="98"/>
      <c r="BSO165" s="98"/>
      <c r="BSP165" s="98"/>
      <c r="BSQ165" s="98"/>
      <c r="BSR165" s="98"/>
      <c r="BSS165" s="98"/>
      <c r="BST165" s="98"/>
      <c r="BSU165" s="98"/>
      <c r="BSV165" s="98"/>
      <c r="BSW165" s="98"/>
      <c r="BSX165" s="98"/>
      <c r="BSY165" s="98"/>
      <c r="BSZ165" s="98"/>
      <c r="BTA165" s="98"/>
      <c r="BTB165" s="98"/>
      <c r="BTC165" s="98"/>
      <c r="BTD165" s="98"/>
      <c r="BTE165" s="98"/>
      <c r="BTF165" s="98"/>
      <c r="BTG165" s="98"/>
      <c r="BTH165" s="98"/>
      <c r="BTI165" s="98"/>
      <c r="BTJ165" s="98"/>
      <c r="BTK165" s="98"/>
      <c r="BTL165" s="98"/>
      <c r="BTM165" s="98"/>
      <c r="BTN165" s="98"/>
      <c r="BTO165" s="98"/>
      <c r="BTP165" s="98"/>
      <c r="BTQ165" s="98"/>
      <c r="BTR165" s="98"/>
      <c r="BTS165" s="98"/>
      <c r="BTT165" s="98"/>
      <c r="BTU165" s="98"/>
      <c r="BTV165" s="98"/>
      <c r="BTW165" s="98"/>
      <c r="BTX165" s="98"/>
      <c r="BTY165" s="98"/>
      <c r="BTZ165" s="98"/>
      <c r="BUA165" s="98"/>
      <c r="BUB165" s="98"/>
      <c r="BUC165" s="98"/>
      <c r="BUD165" s="98"/>
      <c r="BUE165" s="98"/>
      <c r="BUF165" s="98"/>
      <c r="BUG165" s="98"/>
      <c r="BUH165" s="98"/>
      <c r="BUI165" s="98"/>
      <c r="BUJ165" s="98"/>
      <c r="BUK165" s="98"/>
      <c r="BUL165" s="98"/>
      <c r="BUM165" s="98"/>
      <c r="BUN165" s="98"/>
      <c r="BUO165" s="98"/>
      <c r="BUP165" s="98"/>
      <c r="BUQ165" s="98"/>
      <c r="BUR165" s="98"/>
      <c r="BUS165" s="98"/>
      <c r="BUT165" s="98"/>
      <c r="BUU165" s="98"/>
      <c r="BUV165" s="98"/>
      <c r="BUW165" s="98"/>
      <c r="BUX165" s="98"/>
      <c r="BUY165" s="98"/>
      <c r="BUZ165" s="98"/>
      <c r="BVA165" s="98"/>
      <c r="BVB165" s="98"/>
      <c r="BVC165" s="98"/>
      <c r="BVD165" s="98"/>
      <c r="BVE165" s="98"/>
      <c r="BVF165" s="98"/>
      <c r="BVG165" s="98"/>
      <c r="BVH165" s="98"/>
      <c r="BVI165" s="98"/>
      <c r="BVJ165" s="98"/>
      <c r="BVK165" s="98"/>
      <c r="BVL165" s="98"/>
      <c r="BVM165" s="98"/>
      <c r="BVN165" s="98"/>
      <c r="BVO165" s="98"/>
      <c r="BVP165" s="98"/>
      <c r="BVQ165" s="98"/>
      <c r="BVR165" s="98"/>
      <c r="BVS165" s="98"/>
      <c r="BVT165" s="98"/>
      <c r="BVU165" s="98"/>
      <c r="BVV165" s="98"/>
      <c r="BVW165" s="98"/>
      <c r="BVX165" s="98"/>
      <c r="BVY165" s="98"/>
      <c r="BVZ165" s="98"/>
      <c r="BWA165" s="98"/>
      <c r="BWB165" s="98"/>
      <c r="BWC165" s="98"/>
      <c r="BWD165" s="98"/>
      <c r="BWE165" s="98"/>
      <c r="BWF165" s="98"/>
      <c r="BWG165" s="98"/>
      <c r="BWH165" s="98"/>
      <c r="BWI165" s="98"/>
      <c r="BWJ165" s="98"/>
      <c r="BWK165" s="98"/>
      <c r="BWL165" s="98"/>
      <c r="BWM165" s="98"/>
      <c r="BWN165" s="98"/>
      <c r="BWO165" s="98"/>
      <c r="BWP165" s="98"/>
      <c r="BWQ165" s="98"/>
      <c r="BWR165" s="98"/>
      <c r="BWS165" s="98"/>
      <c r="BWT165" s="98"/>
      <c r="BWU165" s="98"/>
      <c r="BWV165" s="98"/>
      <c r="BWW165" s="98"/>
      <c r="BWX165" s="98"/>
      <c r="BWY165" s="98"/>
      <c r="BWZ165" s="98"/>
      <c r="BXA165" s="98"/>
      <c r="BXB165" s="98"/>
      <c r="BXC165" s="98"/>
      <c r="BXD165" s="98"/>
      <c r="BXE165" s="98"/>
      <c r="BXF165" s="98"/>
      <c r="BXG165" s="98"/>
      <c r="BXH165" s="98"/>
      <c r="BXI165" s="98"/>
      <c r="BXJ165" s="98"/>
      <c r="BXK165" s="98"/>
      <c r="BXL165" s="98"/>
      <c r="BXM165" s="98"/>
      <c r="BXN165" s="98"/>
      <c r="BXO165" s="98"/>
      <c r="BXP165" s="98"/>
      <c r="BXQ165" s="98"/>
      <c r="BXR165" s="98"/>
      <c r="BXS165" s="98"/>
      <c r="BXT165" s="98"/>
      <c r="BXU165" s="98"/>
      <c r="BXV165" s="98"/>
      <c r="BXW165" s="98"/>
      <c r="BXX165" s="98"/>
      <c r="BXY165" s="98"/>
      <c r="BXZ165" s="98"/>
      <c r="BYA165" s="98"/>
      <c r="BYB165" s="98"/>
      <c r="BYC165" s="98"/>
      <c r="BYD165" s="98"/>
      <c r="BYE165" s="98"/>
      <c r="BYF165" s="98"/>
      <c r="BYG165" s="98"/>
      <c r="BYH165" s="98"/>
      <c r="BYI165" s="98"/>
      <c r="BYJ165" s="98"/>
      <c r="BYK165" s="98"/>
      <c r="BYL165" s="98"/>
      <c r="BYM165" s="98"/>
      <c r="BYN165" s="98"/>
      <c r="BYO165" s="98"/>
      <c r="BYP165" s="98"/>
      <c r="BYQ165" s="98"/>
      <c r="BYR165" s="98"/>
      <c r="BYS165" s="98"/>
      <c r="BYT165" s="98"/>
      <c r="BYU165" s="98"/>
      <c r="BYV165" s="98"/>
      <c r="BYW165" s="98"/>
      <c r="BYX165" s="98"/>
      <c r="BYY165" s="98"/>
      <c r="BYZ165" s="98"/>
      <c r="BZA165" s="98"/>
      <c r="BZB165" s="98"/>
      <c r="BZC165" s="98"/>
      <c r="BZD165" s="98"/>
      <c r="BZE165" s="98"/>
      <c r="BZF165" s="98"/>
      <c r="BZG165" s="98"/>
      <c r="BZH165" s="98"/>
      <c r="BZI165" s="98"/>
      <c r="BZJ165" s="98"/>
      <c r="BZK165" s="98"/>
      <c r="BZL165" s="98"/>
      <c r="BZM165" s="98"/>
      <c r="BZN165" s="98"/>
      <c r="BZO165" s="98"/>
      <c r="BZP165" s="98"/>
      <c r="BZQ165" s="98"/>
      <c r="BZR165" s="98"/>
      <c r="BZS165" s="98"/>
      <c r="BZT165" s="98"/>
      <c r="BZU165" s="98"/>
      <c r="BZV165" s="98"/>
      <c r="BZW165" s="98"/>
      <c r="BZX165" s="98"/>
      <c r="BZY165" s="98"/>
      <c r="BZZ165" s="98"/>
      <c r="CAA165" s="98"/>
      <c r="CAB165" s="98"/>
      <c r="CAC165" s="98"/>
      <c r="CAD165" s="98"/>
      <c r="CAE165" s="98"/>
      <c r="CAF165" s="98"/>
      <c r="CAG165" s="98"/>
      <c r="CAH165" s="98"/>
      <c r="CAI165" s="98"/>
      <c r="CAJ165" s="98"/>
      <c r="CAK165" s="98"/>
      <c r="CAL165" s="98"/>
      <c r="CAM165" s="98"/>
      <c r="CAN165" s="98"/>
      <c r="CAO165" s="98"/>
      <c r="CAP165" s="98"/>
      <c r="CAQ165" s="98"/>
      <c r="CAR165" s="98"/>
      <c r="CAS165" s="98"/>
      <c r="CAT165" s="98"/>
      <c r="CAU165" s="98"/>
      <c r="CAV165" s="98"/>
      <c r="CAW165" s="98"/>
      <c r="CAX165" s="98"/>
      <c r="CAY165" s="98"/>
      <c r="CAZ165" s="98"/>
      <c r="CBA165" s="98"/>
      <c r="CBB165" s="98"/>
      <c r="CBC165" s="98"/>
      <c r="CBD165" s="98"/>
      <c r="CBE165" s="98"/>
      <c r="CBF165" s="98"/>
      <c r="CBG165" s="98"/>
      <c r="CBH165" s="98"/>
      <c r="CBI165" s="98"/>
      <c r="CBJ165" s="98"/>
      <c r="CBK165" s="98"/>
      <c r="CBL165" s="98"/>
      <c r="CBM165" s="98"/>
      <c r="CBN165" s="98"/>
      <c r="CBO165" s="98"/>
      <c r="CBP165" s="98"/>
      <c r="CBQ165" s="98"/>
      <c r="CBR165" s="98"/>
      <c r="CBS165" s="98"/>
      <c r="CBT165" s="98"/>
      <c r="CBU165" s="98"/>
      <c r="CBV165" s="98"/>
      <c r="CBW165" s="98"/>
      <c r="CBX165" s="98"/>
      <c r="CBY165" s="98"/>
      <c r="CBZ165" s="98"/>
      <c r="CCA165" s="98"/>
      <c r="CCB165" s="98"/>
      <c r="CCC165" s="98"/>
      <c r="CCD165" s="98"/>
      <c r="CCE165" s="98"/>
      <c r="CCF165" s="98"/>
      <c r="CCG165" s="98"/>
      <c r="CCH165" s="98"/>
      <c r="CCI165" s="98"/>
      <c r="CCJ165" s="98"/>
      <c r="CCK165" s="98"/>
      <c r="CCL165" s="98"/>
      <c r="CCM165" s="98"/>
      <c r="CCN165" s="98"/>
      <c r="CCO165" s="98"/>
      <c r="CCP165" s="98"/>
      <c r="CCQ165" s="98"/>
      <c r="CCR165" s="98"/>
      <c r="CCS165" s="98"/>
      <c r="CCT165" s="98"/>
      <c r="CCU165" s="98"/>
      <c r="CCV165" s="98"/>
      <c r="CCW165" s="98"/>
      <c r="CCX165" s="98"/>
      <c r="CCY165" s="98"/>
      <c r="CCZ165" s="98"/>
      <c r="CDA165" s="98"/>
      <c r="CDB165" s="98"/>
      <c r="CDC165" s="98"/>
      <c r="CDD165" s="98"/>
      <c r="CDE165" s="98"/>
      <c r="CDF165" s="98"/>
      <c r="CDG165" s="98"/>
      <c r="CDH165" s="98"/>
      <c r="CDI165" s="98"/>
      <c r="CDJ165" s="98"/>
      <c r="CDK165" s="98"/>
      <c r="CDL165" s="98"/>
      <c r="CDM165" s="98"/>
      <c r="CDN165" s="98"/>
      <c r="CDO165" s="98"/>
      <c r="CDP165" s="98"/>
      <c r="CDQ165" s="98"/>
      <c r="CDR165" s="98"/>
      <c r="CDS165" s="98"/>
      <c r="CDT165" s="98"/>
      <c r="CDU165" s="98"/>
      <c r="CDV165" s="98"/>
      <c r="CDW165" s="98"/>
      <c r="CDX165" s="98"/>
      <c r="CDY165" s="98"/>
      <c r="CDZ165" s="98"/>
      <c r="CEA165" s="98"/>
      <c r="CEB165" s="98"/>
      <c r="CEC165" s="98"/>
      <c r="CED165" s="98"/>
      <c r="CEE165" s="98"/>
      <c r="CEF165" s="98"/>
      <c r="CEG165" s="98"/>
      <c r="CEH165" s="98"/>
      <c r="CEI165" s="98"/>
      <c r="CEJ165" s="98"/>
      <c r="CEK165" s="98"/>
      <c r="CEL165" s="98"/>
      <c r="CEM165" s="98"/>
      <c r="CEN165" s="98"/>
      <c r="CEO165" s="98"/>
      <c r="CEP165" s="98"/>
      <c r="CEQ165" s="98"/>
      <c r="CER165" s="98"/>
      <c r="CES165" s="98"/>
      <c r="CET165" s="98"/>
      <c r="CEU165" s="98"/>
      <c r="CEV165" s="98"/>
      <c r="CEW165" s="98"/>
      <c r="CEX165" s="98"/>
      <c r="CEY165" s="98"/>
      <c r="CEZ165" s="98"/>
      <c r="CFA165" s="98"/>
      <c r="CFB165" s="98"/>
      <c r="CFC165" s="98"/>
      <c r="CFD165" s="98"/>
      <c r="CFE165" s="98"/>
      <c r="CFF165" s="98"/>
      <c r="CFG165" s="98"/>
      <c r="CFH165" s="98"/>
      <c r="CFI165" s="98"/>
      <c r="CFJ165" s="98"/>
      <c r="CFK165" s="98"/>
      <c r="CFL165" s="98"/>
      <c r="CFM165" s="98"/>
      <c r="CFN165" s="98"/>
      <c r="CFO165" s="98"/>
      <c r="CFP165" s="98"/>
      <c r="CFQ165" s="98"/>
      <c r="CFR165" s="98"/>
      <c r="CFS165" s="98"/>
      <c r="CFT165" s="98"/>
      <c r="CFU165" s="98"/>
      <c r="CFV165" s="98"/>
      <c r="CFW165" s="98"/>
      <c r="CFX165" s="98"/>
      <c r="CFY165" s="98"/>
      <c r="CFZ165" s="98"/>
      <c r="CGA165" s="98"/>
      <c r="CGB165" s="98"/>
      <c r="CGC165" s="98"/>
      <c r="CGD165" s="98"/>
      <c r="CGE165" s="98"/>
      <c r="CGF165" s="98"/>
      <c r="CGG165" s="98"/>
      <c r="CGH165" s="98"/>
      <c r="CGI165" s="98"/>
      <c r="CGJ165" s="98"/>
      <c r="CGK165" s="98"/>
      <c r="CGL165" s="98"/>
      <c r="CGM165" s="98"/>
      <c r="CGN165" s="98"/>
      <c r="CGO165" s="98"/>
      <c r="CGP165" s="98"/>
      <c r="CGQ165" s="98"/>
      <c r="CGR165" s="98"/>
      <c r="CGS165" s="98"/>
      <c r="CGT165" s="98"/>
      <c r="CGU165" s="98"/>
      <c r="CGV165" s="98"/>
      <c r="CGW165" s="98"/>
      <c r="CGX165" s="98"/>
      <c r="CGY165" s="98"/>
      <c r="CGZ165" s="98"/>
      <c r="CHA165" s="98"/>
      <c r="CHB165" s="98"/>
      <c r="CHC165" s="98"/>
      <c r="CHD165" s="98"/>
      <c r="CHE165" s="98"/>
      <c r="CHF165" s="98"/>
      <c r="CHG165" s="98"/>
      <c r="CHH165" s="98"/>
      <c r="CHI165" s="98"/>
      <c r="CHJ165" s="98"/>
      <c r="CHK165" s="98"/>
      <c r="CHL165" s="98"/>
      <c r="CHM165" s="98"/>
      <c r="CHN165" s="98"/>
      <c r="CHO165" s="98"/>
      <c r="CHP165" s="98"/>
      <c r="CHQ165" s="98"/>
      <c r="CHR165" s="98"/>
      <c r="CHS165" s="98"/>
      <c r="CHT165" s="98"/>
      <c r="CHU165" s="98"/>
      <c r="CHV165" s="98"/>
      <c r="CHW165" s="98"/>
      <c r="CHX165" s="98"/>
      <c r="CHY165" s="98"/>
      <c r="CHZ165" s="98"/>
      <c r="CIA165" s="98"/>
      <c r="CIB165" s="98"/>
      <c r="CIC165" s="98"/>
      <c r="CID165" s="98"/>
      <c r="CIE165" s="98"/>
      <c r="CIF165" s="98"/>
      <c r="CIG165" s="98"/>
      <c r="CIH165" s="98"/>
      <c r="CII165" s="98"/>
      <c r="CIJ165" s="98"/>
      <c r="CIK165" s="98"/>
      <c r="CIL165" s="98"/>
      <c r="CIM165" s="98"/>
      <c r="CIN165" s="98"/>
      <c r="CIO165" s="98"/>
      <c r="CIP165" s="98"/>
      <c r="CIQ165" s="98"/>
      <c r="CIR165" s="98"/>
      <c r="CIS165" s="98"/>
      <c r="CIT165" s="98"/>
      <c r="CIU165" s="98"/>
      <c r="CIV165" s="98"/>
      <c r="CIW165" s="98"/>
      <c r="CIX165" s="98"/>
      <c r="CIY165" s="98"/>
      <c r="CIZ165" s="98"/>
      <c r="CJA165" s="98"/>
      <c r="CJB165" s="98"/>
      <c r="CJC165" s="98"/>
      <c r="CJD165" s="98"/>
      <c r="CJE165" s="98"/>
      <c r="CJF165" s="98"/>
      <c r="CJG165" s="98"/>
      <c r="CJH165" s="98"/>
      <c r="CJI165" s="98"/>
      <c r="CJJ165" s="98"/>
      <c r="CJK165" s="98"/>
      <c r="CJL165" s="98"/>
      <c r="CJM165" s="98"/>
      <c r="CJN165" s="98"/>
      <c r="CJO165" s="98"/>
      <c r="CJP165" s="98"/>
      <c r="CJQ165" s="98"/>
      <c r="CJR165" s="98"/>
      <c r="CJS165" s="98"/>
      <c r="CJT165" s="98"/>
      <c r="CJU165" s="98"/>
      <c r="CJV165" s="98"/>
      <c r="CJW165" s="98"/>
      <c r="CJX165" s="98"/>
      <c r="CJY165" s="98"/>
      <c r="CJZ165" s="98"/>
      <c r="CKA165" s="98"/>
      <c r="CKB165" s="98"/>
      <c r="CKC165" s="98"/>
      <c r="CKD165" s="98"/>
      <c r="CKE165" s="98"/>
      <c r="CKF165" s="98"/>
      <c r="CKG165" s="98"/>
      <c r="CKH165" s="98"/>
      <c r="CKI165" s="98"/>
      <c r="CKJ165" s="98"/>
      <c r="CKK165" s="98"/>
      <c r="CKL165" s="98"/>
      <c r="CKM165" s="98"/>
      <c r="CKN165" s="98"/>
      <c r="CKO165" s="98"/>
      <c r="CKP165" s="98"/>
      <c r="CKQ165" s="98"/>
      <c r="CKR165" s="98"/>
      <c r="CKS165" s="98"/>
      <c r="CKT165" s="98"/>
      <c r="CKU165" s="98"/>
      <c r="CKV165" s="98"/>
      <c r="CKW165" s="98"/>
      <c r="CKX165" s="98"/>
      <c r="CKY165" s="98"/>
      <c r="CKZ165" s="98"/>
      <c r="CLA165" s="98"/>
      <c r="CLB165" s="98"/>
      <c r="CLC165" s="98"/>
      <c r="CLD165" s="98"/>
      <c r="CLE165" s="98"/>
      <c r="CLF165" s="98"/>
      <c r="CLG165" s="98"/>
      <c r="CLH165" s="98"/>
      <c r="CLI165" s="98"/>
      <c r="CLJ165" s="98"/>
      <c r="CLK165" s="98"/>
      <c r="CLL165" s="98"/>
      <c r="CLM165" s="98"/>
      <c r="CLN165" s="98"/>
      <c r="CLO165" s="98"/>
      <c r="CLP165" s="98"/>
      <c r="CLQ165" s="98"/>
      <c r="CLR165" s="98"/>
      <c r="CLS165" s="98"/>
      <c r="CLT165" s="98"/>
      <c r="CLU165" s="98"/>
      <c r="CLV165" s="98"/>
      <c r="CLW165" s="98"/>
      <c r="CLX165" s="98"/>
      <c r="CLY165" s="98"/>
      <c r="CLZ165" s="98"/>
      <c r="CMA165" s="98"/>
      <c r="CMB165" s="98"/>
      <c r="CMC165" s="98"/>
      <c r="CMD165" s="98"/>
      <c r="CME165" s="98"/>
      <c r="CMF165" s="98"/>
      <c r="CMG165" s="98"/>
      <c r="CMH165" s="98"/>
      <c r="CMI165" s="98"/>
      <c r="CMJ165" s="98"/>
      <c r="CMK165" s="98"/>
      <c r="CML165" s="98"/>
      <c r="CMM165" s="98"/>
      <c r="CMN165" s="98"/>
      <c r="CMO165" s="98"/>
      <c r="CMP165" s="98"/>
      <c r="CMQ165" s="98"/>
      <c r="CMR165" s="98"/>
      <c r="CMS165" s="98"/>
      <c r="CMT165" s="98"/>
      <c r="CMU165" s="98"/>
      <c r="CMV165" s="98"/>
      <c r="CMW165" s="98"/>
      <c r="CMX165" s="98"/>
      <c r="CMY165" s="98"/>
      <c r="CMZ165" s="98"/>
      <c r="CNA165" s="98"/>
      <c r="CNB165" s="98"/>
      <c r="CNC165" s="98"/>
      <c r="CND165" s="98"/>
      <c r="CNE165" s="98"/>
      <c r="CNF165" s="98"/>
      <c r="CNG165" s="98"/>
      <c r="CNH165" s="98"/>
      <c r="CNI165" s="98"/>
      <c r="CNJ165" s="98"/>
      <c r="CNK165" s="98"/>
      <c r="CNL165" s="98"/>
      <c r="CNM165" s="98"/>
      <c r="CNN165" s="98"/>
      <c r="CNO165" s="98"/>
      <c r="CNP165" s="98"/>
      <c r="CNQ165" s="98"/>
      <c r="CNR165" s="98"/>
      <c r="CNS165" s="98"/>
      <c r="CNT165" s="98"/>
      <c r="CNU165" s="98"/>
      <c r="CNV165" s="98"/>
      <c r="CNW165" s="98"/>
      <c r="CNX165" s="98"/>
      <c r="CNY165" s="98"/>
      <c r="CNZ165" s="98"/>
      <c r="COA165" s="98"/>
      <c r="COB165" s="98"/>
      <c r="COC165" s="98"/>
      <c r="COD165" s="98"/>
      <c r="COE165" s="98"/>
      <c r="COF165" s="98"/>
      <c r="COG165" s="98"/>
      <c r="COH165" s="98"/>
      <c r="COI165" s="98"/>
      <c r="COJ165" s="98"/>
      <c r="COK165" s="98"/>
      <c r="COL165" s="98"/>
      <c r="COM165" s="98"/>
      <c r="CON165" s="98"/>
      <c r="COO165" s="98"/>
      <c r="COP165" s="98"/>
      <c r="COQ165" s="98"/>
      <c r="COR165" s="98"/>
      <c r="COS165" s="98"/>
      <c r="COT165" s="98"/>
      <c r="COU165" s="98"/>
      <c r="COV165" s="98"/>
      <c r="COW165" s="98"/>
      <c r="COX165" s="98"/>
      <c r="COY165" s="98"/>
      <c r="COZ165" s="98"/>
      <c r="CPA165" s="98"/>
      <c r="CPB165" s="98"/>
      <c r="CPC165" s="98"/>
      <c r="CPD165" s="98"/>
      <c r="CPE165" s="98"/>
      <c r="CPF165" s="98"/>
      <c r="CPG165" s="98"/>
      <c r="CPH165" s="98"/>
      <c r="CPI165" s="98"/>
      <c r="CPJ165" s="98"/>
      <c r="CPK165" s="98"/>
      <c r="CPL165" s="98"/>
      <c r="CPM165" s="98"/>
      <c r="CPN165" s="98"/>
      <c r="CPO165" s="98"/>
      <c r="CPP165" s="98"/>
      <c r="CPQ165" s="98"/>
      <c r="CPR165" s="98"/>
      <c r="CPS165" s="98"/>
      <c r="CPT165" s="98"/>
      <c r="CPU165" s="98"/>
      <c r="CPV165" s="98"/>
      <c r="CPW165" s="98"/>
      <c r="CPX165" s="98"/>
      <c r="CPY165" s="98"/>
      <c r="CPZ165" s="98"/>
      <c r="CQA165" s="98"/>
      <c r="CQB165" s="98"/>
      <c r="CQC165" s="98"/>
      <c r="CQD165" s="98"/>
      <c r="CQE165" s="98"/>
      <c r="CQF165" s="98"/>
      <c r="CQG165" s="98"/>
      <c r="CQH165" s="98"/>
      <c r="CQI165" s="98"/>
      <c r="CQJ165" s="98"/>
      <c r="CQK165" s="98"/>
      <c r="CQL165" s="98"/>
      <c r="CQM165" s="98"/>
      <c r="CQN165" s="98"/>
      <c r="CQO165" s="98"/>
      <c r="CQP165" s="98"/>
      <c r="CQQ165" s="98"/>
      <c r="CQR165" s="98"/>
      <c r="CQS165" s="98"/>
      <c r="CQT165" s="98"/>
      <c r="CQU165" s="98"/>
      <c r="CQV165" s="98"/>
      <c r="CQW165" s="98"/>
      <c r="CQX165" s="98"/>
      <c r="CQY165" s="98"/>
      <c r="CQZ165" s="98"/>
      <c r="CRA165" s="98"/>
      <c r="CRB165" s="98"/>
      <c r="CRC165" s="98"/>
      <c r="CRD165" s="98"/>
      <c r="CRE165" s="98"/>
      <c r="CRF165" s="98"/>
      <c r="CRG165" s="98"/>
      <c r="CRH165" s="98"/>
      <c r="CRI165" s="98"/>
      <c r="CRJ165" s="98"/>
      <c r="CRK165" s="98"/>
      <c r="CRL165" s="98"/>
      <c r="CRM165" s="98"/>
      <c r="CRN165" s="98"/>
      <c r="CRO165" s="98"/>
      <c r="CRP165" s="98"/>
      <c r="CRQ165" s="98"/>
      <c r="CRR165" s="98"/>
      <c r="CRS165" s="98"/>
      <c r="CRT165" s="98"/>
      <c r="CRU165" s="98"/>
      <c r="CRV165" s="98"/>
      <c r="CRW165" s="98"/>
      <c r="CRX165" s="98"/>
      <c r="CRY165" s="98"/>
      <c r="CRZ165" s="98"/>
      <c r="CSA165" s="98"/>
      <c r="CSB165" s="98"/>
      <c r="CSC165" s="98"/>
      <c r="CSD165" s="98"/>
      <c r="CSE165" s="98"/>
      <c r="CSF165" s="98"/>
      <c r="CSG165" s="98"/>
      <c r="CSH165" s="98"/>
      <c r="CSI165" s="98"/>
      <c r="CSJ165" s="98"/>
      <c r="CSK165" s="98"/>
      <c r="CSL165" s="98"/>
      <c r="CSM165" s="98"/>
      <c r="CSN165" s="98"/>
      <c r="CSO165" s="98"/>
      <c r="CSP165" s="98"/>
      <c r="CSQ165" s="98"/>
      <c r="CSR165" s="98"/>
      <c r="CSS165" s="98"/>
      <c r="CST165" s="98"/>
      <c r="CSU165" s="98"/>
      <c r="CSV165" s="98"/>
      <c r="CSW165" s="98"/>
      <c r="CSX165" s="98"/>
      <c r="CSY165" s="98"/>
      <c r="CSZ165" s="98"/>
      <c r="CTA165" s="98"/>
      <c r="CTB165" s="98"/>
      <c r="CTC165" s="98"/>
      <c r="CTD165" s="98"/>
      <c r="CTE165" s="98"/>
      <c r="CTF165" s="98"/>
      <c r="CTG165" s="98"/>
      <c r="CTH165" s="98"/>
      <c r="CTI165" s="98"/>
      <c r="CTJ165" s="98"/>
      <c r="CTK165" s="98"/>
      <c r="CTL165" s="98"/>
      <c r="CTM165" s="98"/>
      <c r="CTN165" s="98"/>
      <c r="CTO165" s="98"/>
      <c r="CTP165" s="98"/>
      <c r="CTQ165" s="98"/>
      <c r="CTR165" s="98"/>
      <c r="CTS165" s="98"/>
      <c r="CTT165" s="98"/>
      <c r="CTU165" s="98"/>
      <c r="CTV165" s="98"/>
      <c r="CTW165" s="98"/>
      <c r="CTX165" s="98"/>
      <c r="CTY165" s="98"/>
      <c r="CTZ165" s="98"/>
      <c r="CUA165" s="98"/>
      <c r="CUB165" s="98"/>
      <c r="CUC165" s="98"/>
      <c r="CUD165" s="98"/>
      <c r="CUE165" s="98"/>
      <c r="CUF165" s="98"/>
      <c r="CUG165" s="98"/>
      <c r="CUH165" s="98"/>
      <c r="CUI165" s="98"/>
      <c r="CUJ165" s="98"/>
      <c r="CUK165" s="98"/>
      <c r="CUL165" s="98"/>
      <c r="CUM165" s="98"/>
      <c r="CUN165" s="98"/>
      <c r="CUO165" s="98"/>
      <c r="CUP165" s="98"/>
      <c r="CUQ165" s="98"/>
      <c r="CUR165" s="98"/>
      <c r="CUS165" s="98"/>
      <c r="CUT165" s="98"/>
      <c r="CUU165" s="98"/>
      <c r="CUV165" s="98"/>
      <c r="CUW165" s="98"/>
      <c r="CUX165" s="98"/>
      <c r="CUY165" s="98"/>
      <c r="CUZ165" s="98"/>
      <c r="CVA165" s="98"/>
      <c r="CVB165" s="98"/>
      <c r="CVC165" s="98"/>
      <c r="CVD165" s="98"/>
      <c r="CVE165" s="98"/>
      <c r="CVF165" s="98"/>
      <c r="CVG165" s="98"/>
      <c r="CVH165" s="98"/>
      <c r="CVI165" s="98"/>
      <c r="CVJ165" s="98"/>
      <c r="CVK165" s="98"/>
      <c r="CVL165" s="98"/>
      <c r="CVM165" s="98"/>
      <c r="CVN165" s="98"/>
      <c r="CVO165" s="98"/>
      <c r="CVP165" s="98"/>
      <c r="CVQ165" s="98"/>
      <c r="CVR165" s="98"/>
      <c r="CVS165" s="98"/>
      <c r="CVT165" s="98"/>
      <c r="CVU165" s="98"/>
      <c r="CVV165" s="98"/>
      <c r="CVW165" s="98"/>
      <c r="CVX165" s="98"/>
      <c r="CVY165" s="98"/>
      <c r="CVZ165" s="98"/>
      <c r="CWA165" s="98"/>
      <c r="CWB165" s="98"/>
      <c r="CWC165" s="98"/>
      <c r="CWD165" s="98"/>
      <c r="CWE165" s="98"/>
      <c r="CWF165" s="98"/>
      <c r="CWG165" s="98"/>
      <c r="CWH165" s="98"/>
      <c r="CWI165" s="98"/>
      <c r="CWJ165" s="98"/>
      <c r="CWK165" s="98"/>
      <c r="CWL165" s="98"/>
      <c r="CWM165" s="98"/>
      <c r="CWN165" s="98"/>
      <c r="CWO165" s="98"/>
      <c r="CWP165" s="98"/>
      <c r="CWQ165" s="98"/>
      <c r="CWR165" s="98"/>
      <c r="CWS165" s="98"/>
      <c r="CWT165" s="98"/>
      <c r="CWU165" s="98"/>
      <c r="CWV165" s="98"/>
      <c r="CWW165" s="98"/>
      <c r="CWX165" s="98"/>
      <c r="CWY165" s="98"/>
      <c r="CWZ165" s="98"/>
      <c r="CXA165" s="98"/>
      <c r="CXB165" s="98"/>
      <c r="CXC165" s="98"/>
      <c r="CXD165" s="98"/>
      <c r="CXE165" s="98"/>
      <c r="CXF165" s="98"/>
      <c r="CXG165" s="98"/>
      <c r="CXH165" s="98"/>
      <c r="CXI165" s="98"/>
      <c r="CXJ165" s="98"/>
      <c r="CXK165" s="98"/>
      <c r="CXL165" s="98"/>
      <c r="CXM165" s="98"/>
      <c r="CXN165" s="98"/>
      <c r="CXO165" s="98"/>
      <c r="CXP165" s="98"/>
      <c r="CXQ165" s="98"/>
      <c r="CXR165" s="98"/>
      <c r="CXS165" s="98"/>
      <c r="CXT165" s="98"/>
      <c r="CXU165" s="98"/>
      <c r="CXV165" s="98"/>
      <c r="CXW165" s="98"/>
      <c r="CXX165" s="98"/>
      <c r="CXY165" s="98"/>
      <c r="CXZ165" s="98"/>
      <c r="CYA165" s="98"/>
      <c r="CYB165" s="98"/>
      <c r="CYC165" s="98"/>
      <c r="CYD165" s="98"/>
      <c r="CYE165" s="98"/>
      <c r="CYF165" s="98"/>
      <c r="CYG165" s="98"/>
      <c r="CYH165" s="98"/>
      <c r="CYI165" s="98"/>
      <c r="CYJ165" s="98"/>
      <c r="CYK165" s="98"/>
      <c r="CYL165" s="98"/>
      <c r="CYM165" s="98"/>
      <c r="CYN165" s="98"/>
      <c r="CYO165" s="98"/>
      <c r="CYP165" s="98"/>
      <c r="CYQ165" s="98"/>
      <c r="CYR165" s="98"/>
      <c r="CYS165" s="98"/>
      <c r="CYT165" s="98"/>
      <c r="CYU165" s="98"/>
      <c r="CYV165" s="98"/>
      <c r="CYW165" s="98"/>
      <c r="CYX165" s="98"/>
      <c r="CYY165" s="98"/>
      <c r="CYZ165" s="98"/>
      <c r="CZA165" s="98"/>
      <c r="CZB165" s="98"/>
      <c r="CZC165" s="98"/>
      <c r="CZD165" s="98"/>
      <c r="CZE165" s="98"/>
      <c r="CZF165" s="98"/>
      <c r="CZG165" s="98"/>
      <c r="CZH165" s="98"/>
      <c r="CZI165" s="98"/>
      <c r="CZJ165" s="98"/>
      <c r="CZK165" s="98"/>
      <c r="CZL165" s="98"/>
      <c r="CZM165" s="98"/>
      <c r="CZN165" s="98"/>
      <c r="CZO165" s="98"/>
      <c r="CZP165" s="98"/>
      <c r="CZQ165" s="98"/>
      <c r="CZR165" s="98"/>
      <c r="CZS165" s="98"/>
      <c r="CZT165" s="98"/>
      <c r="CZU165" s="98"/>
      <c r="CZV165" s="98"/>
      <c r="CZW165" s="98"/>
      <c r="CZX165" s="98"/>
      <c r="CZY165" s="98"/>
      <c r="CZZ165" s="98"/>
      <c r="DAA165" s="98"/>
      <c r="DAB165" s="98"/>
      <c r="DAC165" s="98"/>
      <c r="DAD165" s="98"/>
      <c r="DAE165" s="98"/>
      <c r="DAF165" s="98"/>
      <c r="DAG165" s="98"/>
      <c r="DAH165" s="98"/>
      <c r="DAI165" s="98"/>
      <c r="DAJ165" s="98"/>
      <c r="DAK165" s="98"/>
      <c r="DAL165" s="98"/>
      <c r="DAM165" s="98"/>
      <c r="DAN165" s="98"/>
      <c r="DAO165" s="98"/>
      <c r="DAP165" s="98"/>
      <c r="DAQ165" s="98"/>
      <c r="DAR165" s="98"/>
      <c r="DAS165" s="98"/>
      <c r="DAT165" s="98"/>
      <c r="DAU165" s="98"/>
      <c r="DAV165" s="98"/>
      <c r="DAW165" s="98"/>
      <c r="DAX165" s="98"/>
      <c r="DAY165" s="98"/>
      <c r="DAZ165" s="98"/>
      <c r="DBA165" s="98"/>
      <c r="DBB165" s="98"/>
      <c r="DBC165" s="98"/>
      <c r="DBD165" s="98"/>
      <c r="DBE165" s="98"/>
      <c r="DBF165" s="98"/>
      <c r="DBG165" s="98"/>
      <c r="DBH165" s="98"/>
      <c r="DBI165" s="98"/>
      <c r="DBJ165" s="98"/>
      <c r="DBK165" s="98"/>
      <c r="DBL165" s="98"/>
      <c r="DBM165" s="98"/>
      <c r="DBN165" s="98"/>
      <c r="DBO165" s="98"/>
      <c r="DBP165" s="98"/>
      <c r="DBQ165" s="98"/>
      <c r="DBR165" s="98"/>
      <c r="DBS165" s="98"/>
      <c r="DBT165" s="98"/>
      <c r="DBU165" s="98"/>
      <c r="DBV165" s="98"/>
      <c r="DBW165" s="98"/>
      <c r="DBX165" s="98"/>
      <c r="DBY165" s="98"/>
      <c r="DBZ165" s="98"/>
      <c r="DCA165" s="98"/>
      <c r="DCB165" s="98"/>
      <c r="DCC165" s="98"/>
      <c r="DCD165" s="98"/>
      <c r="DCE165" s="98"/>
      <c r="DCF165" s="98"/>
      <c r="DCG165" s="98"/>
      <c r="DCH165" s="98"/>
      <c r="DCI165" s="98"/>
      <c r="DCJ165" s="98"/>
      <c r="DCK165" s="98"/>
      <c r="DCL165" s="98"/>
      <c r="DCM165" s="98"/>
      <c r="DCN165" s="98"/>
      <c r="DCO165" s="98"/>
      <c r="DCP165" s="98"/>
      <c r="DCQ165" s="98"/>
      <c r="DCR165" s="98"/>
      <c r="DCS165" s="98"/>
      <c r="DCT165" s="98"/>
      <c r="DCU165" s="98"/>
      <c r="DCV165" s="98"/>
      <c r="DCW165" s="98"/>
      <c r="DCX165" s="98"/>
      <c r="DCY165" s="98"/>
      <c r="DCZ165" s="98"/>
      <c r="DDA165" s="98"/>
      <c r="DDB165" s="98"/>
      <c r="DDC165" s="98"/>
      <c r="DDD165" s="98"/>
      <c r="DDE165" s="98"/>
      <c r="DDF165" s="98"/>
      <c r="DDG165" s="98"/>
      <c r="DDH165" s="98"/>
      <c r="DDI165" s="98"/>
      <c r="DDJ165" s="98"/>
      <c r="DDK165" s="98"/>
      <c r="DDL165" s="98"/>
      <c r="DDM165" s="98"/>
      <c r="DDN165" s="98"/>
      <c r="DDO165" s="98"/>
      <c r="DDP165" s="98"/>
      <c r="DDQ165" s="98"/>
      <c r="DDR165" s="98"/>
      <c r="DDS165" s="98"/>
      <c r="DDT165" s="98"/>
      <c r="DDU165" s="98"/>
      <c r="DDV165" s="98"/>
      <c r="DDW165" s="98"/>
      <c r="DDX165" s="98"/>
      <c r="DDY165" s="98"/>
      <c r="DDZ165" s="98"/>
      <c r="DEA165" s="98"/>
      <c r="DEB165" s="98"/>
      <c r="DEC165" s="98"/>
      <c r="DED165" s="98"/>
      <c r="DEE165" s="98"/>
      <c r="DEF165" s="98"/>
      <c r="DEG165" s="98"/>
      <c r="DEH165" s="98"/>
      <c r="DEI165" s="98"/>
      <c r="DEJ165" s="98"/>
      <c r="DEK165" s="98"/>
      <c r="DEL165" s="98"/>
      <c r="DEM165" s="98"/>
      <c r="DEN165" s="98"/>
      <c r="DEO165" s="98"/>
      <c r="DEP165" s="98"/>
      <c r="DEQ165" s="98"/>
      <c r="DER165" s="98"/>
      <c r="DES165" s="98"/>
      <c r="DET165" s="98"/>
      <c r="DEU165" s="98"/>
      <c r="DEV165" s="98"/>
      <c r="DEW165" s="98"/>
      <c r="DEX165" s="98"/>
      <c r="DEY165" s="98"/>
      <c r="DEZ165" s="98"/>
      <c r="DFA165" s="98"/>
      <c r="DFB165" s="98"/>
      <c r="DFC165" s="98"/>
      <c r="DFD165" s="98"/>
      <c r="DFE165" s="98"/>
      <c r="DFF165" s="98"/>
      <c r="DFG165" s="98"/>
      <c r="DFH165" s="98"/>
      <c r="DFI165" s="98"/>
      <c r="DFJ165" s="98"/>
      <c r="DFK165" s="98"/>
      <c r="DFL165" s="98"/>
      <c r="DFM165" s="98"/>
      <c r="DFN165" s="98"/>
      <c r="DFO165" s="98"/>
      <c r="DFP165" s="98"/>
      <c r="DFQ165" s="98"/>
      <c r="DFR165" s="98"/>
      <c r="DFS165" s="98"/>
      <c r="DFT165" s="98"/>
      <c r="DFU165" s="98"/>
      <c r="DFV165" s="98"/>
      <c r="DFW165" s="98"/>
      <c r="DFX165" s="98"/>
      <c r="DFY165" s="98"/>
      <c r="DFZ165" s="98"/>
      <c r="DGA165" s="98"/>
      <c r="DGB165" s="98"/>
      <c r="DGC165" s="98"/>
      <c r="DGD165" s="98"/>
      <c r="DGE165" s="98"/>
      <c r="DGF165" s="98"/>
      <c r="DGG165" s="98"/>
      <c r="DGH165" s="98"/>
      <c r="DGI165" s="98"/>
      <c r="DGJ165" s="98"/>
      <c r="DGK165" s="98"/>
      <c r="DGL165" s="98"/>
      <c r="DGM165" s="98"/>
      <c r="DGN165" s="98"/>
      <c r="DGO165" s="98"/>
      <c r="DGP165" s="98"/>
      <c r="DGQ165" s="98"/>
      <c r="DGR165" s="98"/>
      <c r="DGS165" s="98"/>
      <c r="DGT165" s="98"/>
      <c r="DGU165" s="98"/>
      <c r="DGV165" s="98"/>
      <c r="DGW165" s="98"/>
      <c r="DGX165" s="98"/>
      <c r="DGY165" s="98"/>
      <c r="DGZ165" s="98"/>
      <c r="DHA165" s="98"/>
      <c r="DHB165" s="98"/>
      <c r="DHC165" s="98"/>
      <c r="DHD165" s="98"/>
      <c r="DHE165" s="98"/>
      <c r="DHF165" s="98"/>
      <c r="DHG165" s="98"/>
      <c r="DHH165" s="98"/>
      <c r="DHI165" s="98"/>
      <c r="DHJ165" s="98"/>
      <c r="DHK165" s="98"/>
      <c r="DHL165" s="98"/>
      <c r="DHM165" s="98"/>
      <c r="DHN165" s="98"/>
      <c r="DHO165" s="98"/>
      <c r="DHP165" s="98"/>
      <c r="DHQ165" s="98"/>
      <c r="DHR165" s="98"/>
      <c r="DHS165" s="98"/>
      <c r="DHT165" s="98"/>
      <c r="DHU165" s="98"/>
      <c r="DHV165" s="98"/>
      <c r="DHW165" s="98"/>
      <c r="DHX165" s="98"/>
      <c r="DHY165" s="98"/>
      <c r="DHZ165" s="98"/>
      <c r="DIA165" s="98"/>
      <c r="DIB165" s="98"/>
      <c r="DIC165" s="98"/>
      <c r="DID165" s="98"/>
      <c r="DIE165" s="98"/>
      <c r="DIF165" s="98"/>
      <c r="DIG165" s="98"/>
      <c r="DIH165" s="98"/>
      <c r="DII165" s="98"/>
      <c r="DIJ165" s="98"/>
      <c r="DIK165" s="98"/>
      <c r="DIL165" s="98"/>
      <c r="DIM165" s="98"/>
      <c r="DIN165" s="98"/>
      <c r="DIO165" s="98"/>
      <c r="DIP165" s="98"/>
      <c r="DIQ165" s="98"/>
      <c r="DIR165" s="98"/>
      <c r="DIS165" s="98"/>
      <c r="DIT165" s="98"/>
      <c r="DIU165" s="98"/>
      <c r="DIV165" s="98"/>
      <c r="DIW165" s="98"/>
      <c r="DIX165" s="98"/>
      <c r="DIY165" s="98"/>
      <c r="DIZ165" s="98"/>
      <c r="DJA165" s="98"/>
      <c r="DJB165" s="98"/>
      <c r="DJC165" s="98"/>
      <c r="DJD165" s="98"/>
      <c r="DJE165" s="98"/>
      <c r="DJF165" s="98"/>
      <c r="DJG165" s="98"/>
      <c r="DJH165" s="98"/>
      <c r="DJI165" s="98"/>
      <c r="DJJ165" s="98"/>
      <c r="DJK165" s="98"/>
      <c r="DJL165" s="98"/>
      <c r="DJM165" s="98"/>
      <c r="DJN165" s="98"/>
      <c r="DJO165" s="98"/>
      <c r="DJP165" s="98"/>
      <c r="DJQ165" s="98"/>
      <c r="DJR165" s="98"/>
      <c r="DJS165" s="98"/>
      <c r="DJT165" s="98"/>
      <c r="DJU165" s="98"/>
      <c r="DJV165" s="98"/>
      <c r="DJW165" s="98"/>
      <c r="DJX165" s="98"/>
      <c r="DJY165" s="98"/>
      <c r="DJZ165" s="98"/>
      <c r="DKA165" s="98"/>
      <c r="DKB165" s="98"/>
      <c r="DKC165" s="98"/>
      <c r="DKD165" s="98"/>
      <c r="DKE165" s="98"/>
      <c r="DKF165" s="98"/>
      <c r="DKG165" s="98"/>
      <c r="DKH165" s="98"/>
      <c r="DKI165" s="98"/>
      <c r="DKJ165" s="98"/>
      <c r="DKK165" s="98"/>
      <c r="DKL165" s="98"/>
      <c r="DKM165" s="98"/>
      <c r="DKN165" s="98"/>
      <c r="DKO165" s="98"/>
      <c r="DKP165" s="98"/>
      <c r="DKQ165" s="98"/>
      <c r="DKR165" s="98"/>
      <c r="DKS165" s="98"/>
      <c r="DKT165" s="98"/>
      <c r="DKU165" s="98"/>
      <c r="DKV165" s="98"/>
      <c r="DKW165" s="98"/>
      <c r="DKX165" s="98"/>
      <c r="DKY165" s="98"/>
      <c r="DKZ165" s="98"/>
      <c r="DLA165" s="98"/>
      <c r="DLB165" s="98"/>
      <c r="DLC165" s="98"/>
      <c r="DLD165" s="98"/>
      <c r="DLE165" s="98"/>
      <c r="DLF165" s="98"/>
      <c r="DLG165" s="98"/>
      <c r="DLH165" s="98"/>
      <c r="DLI165" s="98"/>
      <c r="DLJ165" s="98"/>
      <c r="DLK165" s="98"/>
      <c r="DLL165" s="98"/>
      <c r="DLM165" s="98"/>
      <c r="DLN165" s="98"/>
      <c r="DLO165" s="98"/>
      <c r="DLP165" s="98"/>
      <c r="DLQ165" s="98"/>
      <c r="DLR165" s="98"/>
      <c r="DLS165" s="98"/>
      <c r="DLT165" s="98"/>
      <c r="DLU165" s="98"/>
      <c r="DLV165" s="98"/>
      <c r="DLW165" s="98"/>
      <c r="DLX165" s="98"/>
      <c r="DLY165" s="98"/>
      <c r="DLZ165" s="98"/>
      <c r="DMA165" s="98"/>
      <c r="DMB165" s="98"/>
      <c r="DMC165" s="98"/>
      <c r="DMD165" s="98"/>
      <c r="DME165" s="98"/>
      <c r="DMF165" s="98"/>
      <c r="DMG165" s="98"/>
      <c r="DMH165" s="98"/>
      <c r="DMI165" s="98"/>
      <c r="DMJ165" s="98"/>
      <c r="DMK165" s="98"/>
      <c r="DML165" s="98"/>
      <c r="DMM165" s="98"/>
      <c r="DMN165" s="98"/>
      <c r="DMO165" s="98"/>
      <c r="DMP165" s="98"/>
      <c r="DMQ165" s="98"/>
      <c r="DMR165" s="98"/>
      <c r="DMS165" s="98"/>
      <c r="DMT165" s="98"/>
      <c r="DMU165" s="98"/>
      <c r="DMV165" s="98"/>
      <c r="DMW165" s="98"/>
      <c r="DMX165" s="98"/>
      <c r="DMY165" s="98"/>
      <c r="DMZ165" s="98"/>
      <c r="DNA165" s="98"/>
      <c r="DNB165" s="98"/>
      <c r="DNC165" s="98"/>
      <c r="DND165" s="98"/>
      <c r="DNE165" s="98"/>
      <c r="DNF165" s="98"/>
      <c r="DNG165" s="98"/>
      <c r="DNH165" s="98"/>
      <c r="DNI165" s="98"/>
      <c r="DNJ165" s="98"/>
      <c r="DNK165" s="98"/>
      <c r="DNL165" s="98"/>
      <c r="DNM165" s="98"/>
      <c r="DNN165" s="98"/>
      <c r="DNO165" s="98"/>
      <c r="DNP165" s="98"/>
      <c r="DNQ165" s="98"/>
      <c r="DNR165" s="98"/>
      <c r="DNS165" s="98"/>
      <c r="DNT165" s="98"/>
      <c r="DNU165" s="98"/>
      <c r="DNV165" s="98"/>
      <c r="DNW165" s="98"/>
      <c r="DNX165" s="98"/>
      <c r="DNY165" s="98"/>
      <c r="DNZ165" s="98"/>
      <c r="DOA165" s="98"/>
      <c r="DOB165" s="98"/>
      <c r="DOC165" s="98"/>
      <c r="DOD165" s="98"/>
      <c r="DOE165" s="98"/>
      <c r="DOF165" s="98"/>
      <c r="DOG165" s="98"/>
      <c r="DOH165" s="98"/>
      <c r="DOI165" s="98"/>
      <c r="DOJ165" s="98"/>
      <c r="DOK165" s="98"/>
      <c r="DOL165" s="98"/>
      <c r="DOM165" s="98"/>
      <c r="DON165" s="98"/>
      <c r="DOO165" s="98"/>
      <c r="DOP165" s="98"/>
      <c r="DOQ165" s="98"/>
      <c r="DOR165" s="98"/>
      <c r="DOS165" s="98"/>
      <c r="DOT165" s="98"/>
      <c r="DOU165" s="98"/>
      <c r="DOV165" s="98"/>
      <c r="DOW165" s="98"/>
      <c r="DOX165" s="98"/>
      <c r="DOY165" s="98"/>
      <c r="DOZ165" s="98"/>
      <c r="DPA165" s="98"/>
      <c r="DPB165" s="98"/>
      <c r="DPC165" s="98"/>
      <c r="DPD165" s="98"/>
      <c r="DPE165" s="98"/>
      <c r="DPF165" s="98"/>
      <c r="DPG165" s="98"/>
      <c r="DPH165" s="98"/>
      <c r="DPI165" s="98"/>
      <c r="DPJ165" s="98"/>
      <c r="DPK165" s="98"/>
      <c r="DPL165" s="98"/>
      <c r="DPM165" s="98"/>
      <c r="DPN165" s="98"/>
      <c r="DPO165" s="98"/>
      <c r="DPP165" s="98"/>
      <c r="DPQ165" s="98"/>
      <c r="DPR165" s="98"/>
      <c r="DPS165" s="98"/>
      <c r="DPT165" s="98"/>
      <c r="DPU165" s="98"/>
      <c r="DPV165" s="98"/>
      <c r="DPW165" s="98"/>
      <c r="DPX165" s="98"/>
      <c r="DPY165" s="98"/>
      <c r="DPZ165" s="98"/>
      <c r="DQA165" s="98"/>
      <c r="DQB165" s="98"/>
      <c r="DQC165" s="98"/>
      <c r="DQD165" s="98"/>
      <c r="DQE165" s="98"/>
      <c r="DQF165" s="98"/>
      <c r="DQG165" s="98"/>
      <c r="DQH165" s="98"/>
      <c r="DQI165" s="98"/>
      <c r="DQJ165" s="98"/>
      <c r="DQK165" s="98"/>
      <c r="DQL165" s="98"/>
      <c r="DQM165" s="98"/>
      <c r="DQN165" s="98"/>
      <c r="DQO165" s="98"/>
      <c r="DQP165" s="98"/>
      <c r="DQQ165" s="98"/>
      <c r="DQR165" s="98"/>
      <c r="DQS165" s="98"/>
      <c r="DQT165" s="98"/>
      <c r="DQU165" s="98"/>
      <c r="DQV165" s="98"/>
      <c r="DQW165" s="98"/>
      <c r="DQX165" s="98"/>
      <c r="DQY165" s="98"/>
      <c r="DQZ165" s="98"/>
      <c r="DRA165" s="98"/>
      <c r="DRB165" s="98"/>
      <c r="DRC165" s="98"/>
      <c r="DRD165" s="98"/>
      <c r="DRE165" s="98"/>
      <c r="DRF165" s="98"/>
      <c r="DRG165" s="98"/>
      <c r="DRH165" s="98"/>
      <c r="DRI165" s="98"/>
      <c r="DRJ165" s="98"/>
      <c r="DRK165" s="98"/>
      <c r="DRL165" s="98"/>
      <c r="DRM165" s="98"/>
      <c r="DRN165" s="98"/>
      <c r="DRO165" s="98"/>
      <c r="DRP165" s="98"/>
      <c r="DRQ165" s="98"/>
      <c r="DRR165" s="98"/>
      <c r="DRS165" s="98"/>
      <c r="DRT165" s="98"/>
      <c r="DRU165" s="98"/>
      <c r="DRV165" s="98"/>
      <c r="DRW165" s="98"/>
      <c r="DRX165" s="98"/>
      <c r="DRY165" s="98"/>
      <c r="DRZ165" s="98"/>
      <c r="DSA165" s="98"/>
      <c r="DSB165" s="98"/>
      <c r="DSC165" s="98"/>
      <c r="DSD165" s="98"/>
      <c r="DSE165" s="98"/>
      <c r="DSF165" s="98"/>
      <c r="DSG165" s="98"/>
      <c r="DSH165" s="98"/>
      <c r="DSI165" s="98"/>
      <c r="DSJ165" s="98"/>
      <c r="DSK165" s="98"/>
      <c r="DSL165" s="98"/>
      <c r="DSM165" s="98"/>
      <c r="DSN165" s="98"/>
      <c r="DSO165" s="98"/>
      <c r="DSP165" s="98"/>
      <c r="DSQ165" s="98"/>
      <c r="DSR165" s="98"/>
      <c r="DSS165" s="98"/>
      <c r="DST165" s="98"/>
      <c r="DSU165" s="98"/>
      <c r="DSV165" s="98"/>
      <c r="DSW165" s="98"/>
      <c r="DSX165" s="98"/>
      <c r="DSY165" s="98"/>
      <c r="DSZ165" s="98"/>
      <c r="DTA165" s="98"/>
      <c r="DTB165" s="98"/>
      <c r="DTC165" s="98"/>
      <c r="DTD165" s="98"/>
      <c r="DTE165" s="98"/>
      <c r="DTF165" s="98"/>
      <c r="DTG165" s="98"/>
      <c r="DTH165" s="98"/>
      <c r="DTI165" s="98"/>
      <c r="DTJ165" s="98"/>
      <c r="DTK165" s="98"/>
      <c r="DTL165" s="98"/>
      <c r="DTM165" s="98"/>
      <c r="DTN165" s="98"/>
      <c r="DTO165" s="98"/>
      <c r="DTP165" s="98"/>
      <c r="DTQ165" s="98"/>
      <c r="DTR165" s="98"/>
      <c r="DTS165" s="98"/>
      <c r="DTT165" s="98"/>
      <c r="DTU165" s="98"/>
      <c r="DTV165" s="98"/>
      <c r="DTW165" s="98"/>
      <c r="DTX165" s="98"/>
      <c r="DTY165" s="98"/>
      <c r="DTZ165" s="98"/>
      <c r="DUA165" s="98"/>
      <c r="DUB165" s="98"/>
      <c r="DUC165" s="98"/>
      <c r="DUD165" s="98"/>
      <c r="DUE165" s="98"/>
      <c r="DUF165" s="98"/>
      <c r="DUG165" s="98"/>
      <c r="DUH165" s="98"/>
      <c r="DUI165" s="98"/>
      <c r="DUJ165" s="98"/>
      <c r="DUK165" s="98"/>
      <c r="DUL165" s="98"/>
      <c r="DUM165" s="98"/>
      <c r="DUN165" s="98"/>
      <c r="DUO165" s="98"/>
      <c r="DUP165" s="98"/>
      <c r="DUQ165" s="98"/>
      <c r="DUR165" s="98"/>
      <c r="DUS165" s="98"/>
      <c r="DUT165" s="98"/>
      <c r="DUU165" s="98"/>
      <c r="DUV165" s="98"/>
      <c r="DUW165" s="98"/>
      <c r="DUX165" s="98"/>
      <c r="DUY165" s="98"/>
      <c r="DUZ165" s="98"/>
      <c r="DVA165" s="98"/>
      <c r="DVB165" s="98"/>
      <c r="DVC165" s="98"/>
      <c r="DVD165" s="98"/>
      <c r="DVE165" s="98"/>
      <c r="DVF165" s="98"/>
      <c r="DVG165" s="98"/>
      <c r="DVH165" s="98"/>
      <c r="DVI165" s="98"/>
      <c r="DVJ165" s="98"/>
      <c r="DVK165" s="98"/>
      <c r="DVL165" s="98"/>
      <c r="DVM165" s="98"/>
      <c r="DVN165" s="98"/>
      <c r="DVO165" s="98"/>
      <c r="DVP165" s="98"/>
      <c r="DVQ165" s="98"/>
      <c r="DVR165" s="98"/>
      <c r="DVS165" s="98"/>
      <c r="DVT165" s="98"/>
      <c r="DVU165" s="98"/>
      <c r="DVV165" s="98"/>
      <c r="DVW165" s="98"/>
      <c r="DVX165" s="98"/>
      <c r="DVY165" s="98"/>
      <c r="DVZ165" s="98"/>
      <c r="DWA165" s="98"/>
      <c r="DWB165" s="98"/>
      <c r="DWC165" s="98"/>
      <c r="DWD165" s="98"/>
      <c r="DWE165" s="98"/>
      <c r="DWF165" s="98"/>
      <c r="DWG165" s="98"/>
      <c r="DWH165" s="98"/>
      <c r="DWI165" s="98"/>
      <c r="DWJ165" s="98"/>
      <c r="DWK165" s="98"/>
      <c r="DWL165" s="98"/>
      <c r="DWM165" s="98"/>
      <c r="DWN165" s="98"/>
      <c r="DWO165" s="98"/>
      <c r="DWP165" s="98"/>
      <c r="DWQ165" s="98"/>
      <c r="DWR165" s="98"/>
      <c r="DWS165" s="98"/>
      <c r="DWT165" s="98"/>
      <c r="DWU165" s="98"/>
      <c r="DWV165" s="98"/>
      <c r="DWW165" s="98"/>
      <c r="DWX165" s="98"/>
      <c r="DWY165" s="98"/>
      <c r="DWZ165" s="98"/>
      <c r="DXA165" s="98"/>
      <c r="DXB165" s="98"/>
      <c r="DXC165" s="98"/>
      <c r="DXD165" s="98"/>
      <c r="DXE165" s="98"/>
      <c r="DXF165" s="98"/>
      <c r="DXG165" s="98"/>
      <c r="DXH165" s="98"/>
      <c r="DXI165" s="98"/>
      <c r="DXJ165" s="98"/>
      <c r="DXK165" s="98"/>
      <c r="DXL165" s="98"/>
      <c r="DXM165" s="98"/>
      <c r="DXN165" s="98"/>
      <c r="DXO165" s="98"/>
      <c r="DXP165" s="98"/>
      <c r="DXQ165" s="98"/>
      <c r="DXR165" s="98"/>
      <c r="DXS165" s="98"/>
      <c r="DXT165" s="98"/>
      <c r="DXU165" s="98"/>
      <c r="DXV165" s="98"/>
      <c r="DXW165" s="98"/>
      <c r="DXX165" s="98"/>
      <c r="DXY165" s="98"/>
      <c r="DXZ165" s="98"/>
      <c r="DYA165" s="98"/>
      <c r="DYB165" s="98"/>
      <c r="DYC165" s="98"/>
      <c r="DYD165" s="98"/>
      <c r="DYE165" s="98"/>
      <c r="DYF165" s="98"/>
      <c r="DYG165" s="98"/>
      <c r="DYH165" s="98"/>
      <c r="DYI165" s="98"/>
      <c r="DYJ165" s="98"/>
      <c r="DYK165" s="98"/>
      <c r="DYL165" s="98"/>
      <c r="DYM165" s="98"/>
      <c r="DYN165" s="98"/>
      <c r="DYO165" s="98"/>
      <c r="DYP165" s="98"/>
      <c r="DYQ165" s="98"/>
      <c r="DYR165" s="98"/>
      <c r="DYS165" s="98"/>
      <c r="DYT165" s="98"/>
      <c r="DYU165" s="98"/>
      <c r="DYV165" s="98"/>
      <c r="DYW165" s="98"/>
      <c r="DYX165" s="98"/>
      <c r="DYY165" s="98"/>
      <c r="DYZ165" s="98"/>
      <c r="DZA165" s="98"/>
      <c r="DZB165" s="98"/>
      <c r="DZC165" s="98"/>
      <c r="DZD165" s="98"/>
      <c r="DZE165" s="98"/>
      <c r="DZF165" s="98"/>
      <c r="DZG165" s="98"/>
      <c r="DZH165" s="98"/>
      <c r="DZI165" s="98"/>
      <c r="DZJ165" s="98"/>
      <c r="DZK165" s="98"/>
      <c r="DZL165" s="98"/>
      <c r="DZM165" s="98"/>
      <c r="DZN165" s="98"/>
      <c r="DZO165" s="98"/>
      <c r="DZP165" s="98"/>
      <c r="DZQ165" s="98"/>
      <c r="DZR165" s="98"/>
      <c r="DZS165" s="98"/>
      <c r="DZT165" s="98"/>
      <c r="DZU165" s="98"/>
      <c r="DZV165" s="98"/>
      <c r="DZW165" s="98"/>
      <c r="DZX165" s="98"/>
      <c r="DZY165" s="98"/>
      <c r="DZZ165" s="98"/>
      <c r="EAA165" s="98"/>
      <c r="EAB165" s="98"/>
      <c r="EAC165" s="98"/>
      <c r="EAD165" s="98"/>
      <c r="EAE165" s="98"/>
      <c r="EAF165" s="98"/>
      <c r="EAG165" s="98"/>
      <c r="EAH165" s="98"/>
      <c r="EAI165" s="98"/>
      <c r="EAJ165" s="98"/>
      <c r="EAK165" s="98"/>
      <c r="EAL165" s="98"/>
      <c r="EAM165" s="98"/>
      <c r="EAN165" s="98"/>
      <c r="EAO165" s="98"/>
      <c r="EAP165" s="98"/>
      <c r="EAQ165" s="98"/>
      <c r="EAR165" s="98"/>
      <c r="EAS165" s="98"/>
      <c r="EAT165" s="98"/>
      <c r="EAU165" s="98"/>
      <c r="EAV165" s="98"/>
      <c r="EAW165" s="98"/>
      <c r="EAX165" s="98"/>
      <c r="EAY165" s="98"/>
      <c r="EAZ165" s="98"/>
      <c r="EBA165" s="98"/>
      <c r="EBB165" s="98"/>
      <c r="EBC165" s="98"/>
      <c r="EBD165" s="98"/>
      <c r="EBE165" s="98"/>
      <c r="EBF165" s="98"/>
      <c r="EBG165" s="98"/>
      <c r="EBH165" s="98"/>
      <c r="EBI165" s="98"/>
      <c r="EBJ165" s="98"/>
      <c r="EBK165" s="98"/>
      <c r="EBL165" s="98"/>
      <c r="EBM165" s="98"/>
      <c r="EBN165" s="98"/>
      <c r="EBO165" s="98"/>
      <c r="EBP165" s="98"/>
      <c r="EBQ165" s="98"/>
      <c r="EBR165" s="98"/>
      <c r="EBS165" s="98"/>
      <c r="EBT165" s="98"/>
      <c r="EBU165" s="98"/>
      <c r="EBV165" s="98"/>
      <c r="EBW165" s="98"/>
      <c r="EBX165" s="98"/>
      <c r="EBY165" s="98"/>
      <c r="EBZ165" s="98"/>
      <c r="ECA165" s="98"/>
      <c r="ECB165" s="98"/>
      <c r="ECC165" s="98"/>
      <c r="ECD165" s="98"/>
      <c r="ECE165" s="98"/>
      <c r="ECF165" s="98"/>
      <c r="ECG165" s="98"/>
      <c r="ECH165" s="98"/>
      <c r="ECI165" s="98"/>
      <c r="ECJ165" s="98"/>
      <c r="ECK165" s="98"/>
      <c r="ECL165" s="98"/>
      <c r="ECM165" s="98"/>
      <c r="ECN165" s="98"/>
      <c r="ECO165" s="98"/>
      <c r="ECP165" s="98"/>
      <c r="ECQ165" s="98"/>
      <c r="ECR165" s="98"/>
      <c r="ECS165" s="98"/>
      <c r="ECT165" s="98"/>
      <c r="ECU165" s="98"/>
      <c r="ECV165" s="98"/>
      <c r="ECW165" s="98"/>
      <c r="ECX165" s="98"/>
      <c r="ECY165" s="98"/>
      <c r="ECZ165" s="98"/>
      <c r="EDA165" s="98"/>
      <c r="EDB165" s="98"/>
      <c r="EDC165" s="98"/>
      <c r="EDD165" s="98"/>
      <c r="EDE165" s="98"/>
      <c r="EDF165" s="98"/>
      <c r="EDG165" s="98"/>
      <c r="EDH165" s="98"/>
      <c r="EDI165" s="98"/>
      <c r="EDJ165" s="98"/>
      <c r="EDK165" s="98"/>
      <c r="EDL165" s="98"/>
      <c r="EDM165" s="98"/>
      <c r="EDN165" s="98"/>
      <c r="EDO165" s="98"/>
      <c r="EDP165" s="98"/>
      <c r="EDQ165" s="98"/>
      <c r="EDR165" s="98"/>
      <c r="EDS165" s="98"/>
      <c r="EDT165" s="98"/>
      <c r="EDU165" s="98"/>
      <c r="EDV165" s="98"/>
      <c r="EDW165" s="98"/>
      <c r="EDX165" s="98"/>
      <c r="EDY165" s="98"/>
      <c r="EDZ165" s="98"/>
      <c r="EEA165" s="98"/>
      <c r="EEB165" s="98"/>
      <c r="EEC165" s="98"/>
      <c r="EED165" s="98"/>
      <c r="EEE165" s="98"/>
      <c r="EEF165" s="98"/>
      <c r="EEG165" s="98"/>
      <c r="EEH165" s="98"/>
      <c r="EEI165" s="98"/>
      <c r="EEJ165" s="98"/>
      <c r="EEK165" s="98"/>
      <c r="EEL165" s="98"/>
      <c r="EEM165" s="98"/>
      <c r="EEN165" s="98"/>
      <c r="EEO165" s="98"/>
      <c r="EEP165" s="98"/>
      <c r="EEQ165" s="98"/>
      <c r="EER165" s="98"/>
      <c r="EES165" s="98"/>
      <c r="EET165" s="98"/>
      <c r="EEU165" s="98"/>
      <c r="EEV165" s="98"/>
      <c r="EEW165" s="98"/>
      <c r="EEX165" s="98"/>
      <c r="EEY165" s="98"/>
      <c r="EEZ165" s="98"/>
      <c r="EFA165" s="98"/>
      <c r="EFB165" s="98"/>
      <c r="EFC165" s="98"/>
      <c r="EFD165" s="98"/>
      <c r="EFE165" s="98"/>
      <c r="EFF165" s="98"/>
      <c r="EFG165" s="98"/>
      <c r="EFH165" s="98"/>
      <c r="EFI165" s="98"/>
      <c r="EFJ165" s="98"/>
      <c r="EFK165" s="98"/>
      <c r="EFL165" s="98"/>
      <c r="EFM165" s="98"/>
      <c r="EFN165" s="98"/>
      <c r="EFO165" s="98"/>
      <c r="EFP165" s="98"/>
      <c r="EFQ165" s="98"/>
      <c r="EFR165" s="98"/>
      <c r="EFS165" s="98"/>
      <c r="EFT165" s="98"/>
      <c r="EFU165" s="98"/>
      <c r="EFV165" s="98"/>
      <c r="EFW165" s="98"/>
      <c r="EFX165" s="98"/>
      <c r="EFY165" s="98"/>
      <c r="EFZ165" s="98"/>
      <c r="EGA165" s="98"/>
      <c r="EGB165" s="98"/>
      <c r="EGC165" s="98"/>
      <c r="EGD165" s="98"/>
      <c r="EGE165" s="98"/>
      <c r="EGF165" s="98"/>
      <c r="EGG165" s="98"/>
      <c r="EGH165" s="98"/>
      <c r="EGI165" s="98"/>
      <c r="EGJ165" s="98"/>
      <c r="EGK165" s="98"/>
      <c r="EGL165" s="98"/>
      <c r="EGM165" s="98"/>
      <c r="EGN165" s="98"/>
      <c r="EGO165" s="98"/>
      <c r="EGP165" s="98"/>
      <c r="EGQ165" s="98"/>
      <c r="EGR165" s="98"/>
      <c r="EGS165" s="98"/>
      <c r="EGT165" s="98"/>
      <c r="EGU165" s="98"/>
      <c r="EGV165" s="98"/>
      <c r="EGW165" s="98"/>
      <c r="EGX165" s="98"/>
      <c r="EGY165" s="98"/>
      <c r="EGZ165" s="98"/>
      <c r="EHA165" s="98"/>
      <c r="EHB165" s="98"/>
      <c r="EHC165" s="98"/>
      <c r="EHD165" s="98"/>
      <c r="EHE165" s="98"/>
      <c r="EHF165" s="98"/>
      <c r="EHG165" s="98"/>
      <c r="EHH165" s="98"/>
      <c r="EHI165" s="98"/>
      <c r="EHJ165" s="98"/>
      <c r="EHK165" s="98"/>
      <c r="EHL165" s="98"/>
      <c r="EHM165" s="98"/>
      <c r="EHN165" s="98"/>
      <c r="EHO165" s="98"/>
      <c r="EHP165" s="98"/>
      <c r="EHQ165" s="98"/>
      <c r="EHR165" s="98"/>
      <c r="EHS165" s="98"/>
      <c r="EHT165" s="98"/>
      <c r="EHU165" s="98"/>
      <c r="EHV165" s="98"/>
      <c r="EHW165" s="98"/>
      <c r="EHX165" s="98"/>
      <c r="EHY165" s="98"/>
      <c r="EHZ165" s="98"/>
      <c r="EIA165" s="98"/>
      <c r="EIB165" s="98"/>
      <c r="EIC165" s="98"/>
      <c r="EID165" s="98"/>
      <c r="EIE165" s="98"/>
      <c r="EIF165" s="98"/>
      <c r="EIG165" s="98"/>
      <c r="EIH165" s="98"/>
      <c r="EII165" s="98"/>
      <c r="EIJ165" s="98"/>
      <c r="EIK165" s="98"/>
      <c r="EIL165" s="98"/>
      <c r="EIM165" s="98"/>
      <c r="EIN165" s="98"/>
      <c r="EIO165" s="98"/>
      <c r="EIP165" s="98"/>
      <c r="EIQ165" s="98"/>
      <c r="EIR165" s="98"/>
      <c r="EIS165" s="98"/>
      <c r="EIT165" s="98"/>
      <c r="EIU165" s="98"/>
      <c r="EIV165" s="98"/>
      <c r="EIW165" s="98"/>
      <c r="EIX165" s="98"/>
      <c r="EIY165" s="98"/>
      <c r="EIZ165" s="98"/>
      <c r="EJA165" s="98"/>
      <c r="EJB165" s="98"/>
      <c r="EJC165" s="98"/>
      <c r="EJD165" s="98"/>
      <c r="EJE165" s="98"/>
      <c r="EJF165" s="98"/>
      <c r="EJG165" s="98"/>
      <c r="EJH165" s="98"/>
      <c r="EJI165" s="98"/>
      <c r="EJJ165" s="98"/>
      <c r="EJK165" s="98"/>
      <c r="EJL165" s="98"/>
      <c r="EJM165" s="98"/>
      <c r="EJN165" s="98"/>
      <c r="EJO165" s="98"/>
      <c r="EJP165" s="98"/>
      <c r="EJQ165" s="98"/>
      <c r="EJR165" s="98"/>
      <c r="EJS165" s="98"/>
      <c r="EJT165" s="98"/>
      <c r="EJU165" s="98"/>
      <c r="EJV165" s="98"/>
      <c r="EJW165" s="98"/>
      <c r="EJX165" s="98"/>
      <c r="EJY165" s="98"/>
      <c r="EJZ165" s="98"/>
      <c r="EKA165" s="98"/>
      <c r="EKB165" s="98"/>
      <c r="EKC165" s="98"/>
      <c r="EKD165" s="98"/>
      <c r="EKE165" s="98"/>
      <c r="EKF165" s="98"/>
      <c r="EKG165" s="98"/>
      <c r="EKH165" s="98"/>
      <c r="EKI165" s="98"/>
      <c r="EKJ165" s="98"/>
      <c r="EKK165" s="98"/>
      <c r="EKL165" s="98"/>
      <c r="EKM165" s="98"/>
      <c r="EKN165" s="98"/>
      <c r="EKO165" s="98"/>
      <c r="EKP165" s="98"/>
      <c r="EKQ165" s="98"/>
      <c r="EKR165" s="98"/>
      <c r="EKS165" s="98"/>
      <c r="EKT165" s="98"/>
      <c r="EKU165" s="98"/>
      <c r="EKV165" s="98"/>
      <c r="EKW165" s="98"/>
      <c r="EKX165" s="98"/>
      <c r="EKY165" s="98"/>
      <c r="EKZ165" s="98"/>
      <c r="ELA165" s="98"/>
      <c r="ELB165" s="98"/>
      <c r="ELC165" s="98"/>
      <c r="ELD165" s="98"/>
      <c r="ELE165" s="98"/>
      <c r="ELF165" s="98"/>
      <c r="ELG165" s="98"/>
      <c r="ELH165" s="98"/>
      <c r="ELI165" s="98"/>
      <c r="ELJ165" s="98"/>
      <c r="ELK165" s="98"/>
      <c r="ELL165" s="98"/>
      <c r="ELM165" s="98"/>
      <c r="ELN165" s="98"/>
      <c r="ELO165" s="98"/>
      <c r="ELP165" s="98"/>
      <c r="ELQ165" s="98"/>
      <c r="ELR165" s="98"/>
      <c r="ELS165" s="98"/>
      <c r="ELT165" s="98"/>
      <c r="ELU165" s="98"/>
      <c r="ELV165" s="98"/>
      <c r="ELW165" s="98"/>
      <c r="ELX165" s="98"/>
      <c r="ELY165" s="98"/>
      <c r="ELZ165" s="98"/>
      <c r="EMA165" s="98"/>
      <c r="EMB165" s="98"/>
      <c r="EMC165" s="98"/>
      <c r="EMD165" s="98"/>
      <c r="EME165" s="98"/>
      <c r="EMF165" s="98"/>
      <c r="EMG165" s="98"/>
      <c r="EMH165" s="98"/>
      <c r="EMI165" s="98"/>
      <c r="EMJ165" s="98"/>
      <c r="EMK165" s="98"/>
      <c r="EML165" s="98"/>
      <c r="EMM165" s="98"/>
      <c r="EMN165" s="98"/>
      <c r="EMO165" s="98"/>
      <c r="EMP165" s="98"/>
      <c r="EMQ165" s="98"/>
      <c r="EMR165" s="98"/>
      <c r="EMS165" s="98"/>
      <c r="EMT165" s="98"/>
      <c r="EMU165" s="98"/>
      <c r="EMV165" s="98"/>
      <c r="EMW165" s="98"/>
      <c r="EMX165" s="98"/>
      <c r="EMY165" s="98"/>
      <c r="EMZ165" s="98"/>
      <c r="ENA165" s="98"/>
      <c r="ENB165" s="98"/>
      <c r="ENC165" s="98"/>
      <c r="END165" s="98"/>
      <c r="ENE165" s="98"/>
      <c r="ENF165" s="98"/>
      <c r="ENG165" s="98"/>
      <c r="ENH165" s="98"/>
      <c r="ENI165" s="98"/>
      <c r="ENJ165" s="98"/>
      <c r="ENK165" s="98"/>
      <c r="ENL165" s="98"/>
      <c r="ENM165" s="98"/>
      <c r="ENN165" s="98"/>
      <c r="ENO165" s="98"/>
      <c r="ENP165" s="98"/>
      <c r="ENQ165" s="98"/>
      <c r="ENR165" s="98"/>
      <c r="ENS165" s="98"/>
      <c r="ENT165" s="98"/>
      <c r="ENU165" s="98"/>
      <c r="ENV165" s="98"/>
      <c r="ENW165" s="98"/>
      <c r="ENX165" s="98"/>
      <c r="ENY165" s="98"/>
      <c r="ENZ165" s="98"/>
      <c r="EOA165" s="98"/>
      <c r="EOB165" s="98"/>
      <c r="EOC165" s="98"/>
      <c r="EOD165" s="98"/>
      <c r="EOE165" s="98"/>
      <c r="EOF165" s="98"/>
      <c r="EOG165" s="98"/>
      <c r="EOH165" s="98"/>
      <c r="EOI165" s="98"/>
      <c r="EOJ165" s="98"/>
      <c r="EOK165" s="98"/>
      <c r="EOL165" s="98"/>
      <c r="EOM165" s="98"/>
      <c r="EON165" s="98"/>
      <c r="EOO165" s="98"/>
      <c r="EOP165" s="98"/>
      <c r="EOQ165" s="98"/>
      <c r="EOR165" s="98"/>
      <c r="EOS165" s="98"/>
      <c r="EOT165" s="98"/>
      <c r="EOU165" s="98"/>
      <c r="EOV165" s="98"/>
      <c r="EOW165" s="98"/>
      <c r="EOX165" s="98"/>
      <c r="EOY165" s="98"/>
      <c r="EOZ165" s="98"/>
      <c r="EPA165" s="98"/>
      <c r="EPB165" s="98"/>
      <c r="EPC165" s="98"/>
      <c r="EPD165" s="98"/>
      <c r="EPE165" s="98"/>
      <c r="EPF165" s="98"/>
      <c r="EPG165" s="98"/>
      <c r="EPH165" s="98"/>
      <c r="EPI165" s="98"/>
      <c r="EPJ165" s="98"/>
      <c r="EPK165" s="98"/>
      <c r="EPL165" s="98"/>
      <c r="EPM165" s="98"/>
      <c r="EPN165" s="98"/>
      <c r="EPO165" s="98"/>
      <c r="EPP165" s="98"/>
      <c r="EPQ165" s="98"/>
      <c r="EPR165" s="98"/>
      <c r="EPS165" s="98"/>
      <c r="EPT165" s="98"/>
      <c r="EPU165" s="98"/>
      <c r="EPV165" s="98"/>
      <c r="EPW165" s="98"/>
      <c r="EPX165" s="98"/>
      <c r="EPY165" s="98"/>
      <c r="EPZ165" s="98"/>
      <c r="EQA165" s="98"/>
      <c r="EQB165" s="98"/>
      <c r="EQC165" s="98"/>
      <c r="EQD165" s="98"/>
      <c r="EQE165" s="98"/>
      <c r="EQF165" s="98"/>
      <c r="EQG165" s="98"/>
      <c r="EQH165" s="98"/>
      <c r="EQI165" s="98"/>
      <c r="EQJ165" s="98"/>
      <c r="EQK165" s="98"/>
      <c r="EQL165" s="98"/>
      <c r="EQM165" s="98"/>
      <c r="EQN165" s="98"/>
      <c r="EQO165" s="98"/>
      <c r="EQP165" s="98"/>
      <c r="EQQ165" s="98"/>
      <c r="EQR165" s="98"/>
      <c r="EQS165" s="98"/>
      <c r="EQT165" s="98"/>
      <c r="EQU165" s="98"/>
      <c r="EQV165" s="98"/>
      <c r="EQW165" s="98"/>
      <c r="EQX165" s="98"/>
      <c r="EQY165" s="98"/>
      <c r="EQZ165" s="98"/>
      <c r="ERA165" s="98"/>
      <c r="ERB165" s="98"/>
      <c r="ERC165" s="98"/>
      <c r="ERD165" s="98"/>
      <c r="ERE165" s="98"/>
      <c r="ERF165" s="98"/>
      <c r="ERG165" s="98"/>
      <c r="ERH165" s="98"/>
      <c r="ERI165" s="98"/>
      <c r="ERJ165" s="98"/>
      <c r="ERK165" s="98"/>
      <c r="ERL165" s="98"/>
      <c r="ERM165" s="98"/>
      <c r="ERN165" s="98"/>
      <c r="ERO165" s="98"/>
      <c r="ERP165" s="98"/>
      <c r="ERQ165" s="98"/>
      <c r="ERR165" s="98"/>
      <c r="ERS165" s="98"/>
      <c r="ERT165" s="98"/>
      <c r="ERU165" s="98"/>
      <c r="ERV165" s="98"/>
      <c r="ERW165" s="98"/>
      <c r="ERX165" s="98"/>
      <c r="ERY165" s="98"/>
      <c r="ERZ165" s="98"/>
      <c r="ESA165" s="98"/>
      <c r="ESB165" s="98"/>
      <c r="ESC165" s="98"/>
      <c r="ESD165" s="98"/>
      <c r="ESE165" s="98"/>
      <c r="ESF165" s="98"/>
      <c r="ESG165" s="98"/>
      <c r="ESH165" s="98"/>
      <c r="ESI165" s="98"/>
      <c r="ESJ165" s="98"/>
      <c r="ESK165" s="98"/>
      <c r="ESL165" s="98"/>
      <c r="ESM165" s="98"/>
      <c r="ESN165" s="98"/>
      <c r="ESO165" s="98"/>
      <c r="ESP165" s="98"/>
      <c r="ESQ165" s="98"/>
      <c r="ESR165" s="98"/>
      <c r="ESS165" s="98"/>
      <c r="EST165" s="98"/>
      <c r="ESU165" s="98"/>
      <c r="ESV165" s="98"/>
      <c r="ESW165" s="98"/>
      <c r="ESX165" s="98"/>
      <c r="ESY165" s="98"/>
      <c r="ESZ165" s="98"/>
      <c r="ETA165" s="98"/>
      <c r="ETB165" s="98"/>
      <c r="ETC165" s="98"/>
      <c r="ETD165" s="98"/>
      <c r="ETE165" s="98"/>
      <c r="ETF165" s="98"/>
      <c r="ETG165" s="98"/>
      <c r="ETH165" s="98"/>
      <c r="ETI165" s="98"/>
      <c r="ETJ165" s="98"/>
      <c r="ETK165" s="98"/>
      <c r="ETL165" s="98"/>
      <c r="ETM165" s="98"/>
      <c r="ETN165" s="98"/>
      <c r="ETO165" s="98"/>
      <c r="ETP165" s="98"/>
      <c r="ETQ165" s="98"/>
      <c r="ETR165" s="98"/>
      <c r="ETS165" s="98"/>
      <c r="ETT165" s="98"/>
      <c r="ETU165" s="98"/>
      <c r="ETV165" s="98"/>
      <c r="ETW165" s="98"/>
      <c r="ETX165" s="98"/>
      <c r="ETY165" s="98"/>
      <c r="ETZ165" s="98"/>
      <c r="EUA165" s="98"/>
      <c r="EUB165" s="98"/>
      <c r="EUC165" s="98"/>
      <c r="EUD165" s="98"/>
      <c r="EUE165" s="98"/>
      <c r="EUF165" s="98"/>
      <c r="EUG165" s="98"/>
      <c r="EUH165" s="98"/>
      <c r="EUI165" s="98"/>
      <c r="EUJ165" s="98"/>
      <c r="EUK165" s="98"/>
      <c r="EUL165" s="98"/>
      <c r="EUM165" s="98"/>
      <c r="EUN165" s="98"/>
      <c r="EUO165" s="98"/>
      <c r="EUP165" s="98"/>
      <c r="EUQ165" s="98"/>
      <c r="EUR165" s="98"/>
      <c r="EUS165" s="98"/>
      <c r="EUT165" s="98"/>
      <c r="EUU165" s="98"/>
      <c r="EUV165" s="98"/>
      <c r="EUW165" s="98"/>
      <c r="EUX165" s="98"/>
      <c r="EUY165" s="98"/>
      <c r="EUZ165" s="98"/>
      <c r="EVA165" s="98"/>
      <c r="EVB165" s="98"/>
      <c r="EVC165" s="98"/>
      <c r="EVD165" s="98"/>
      <c r="EVE165" s="98"/>
      <c r="EVF165" s="98"/>
      <c r="EVG165" s="98"/>
      <c r="EVH165" s="98"/>
      <c r="EVI165" s="98"/>
      <c r="EVJ165" s="98"/>
      <c r="EVK165" s="98"/>
      <c r="EVL165" s="98"/>
      <c r="EVM165" s="98"/>
      <c r="EVN165" s="98"/>
      <c r="EVO165" s="98"/>
      <c r="EVP165" s="98"/>
      <c r="EVQ165" s="98"/>
      <c r="EVR165" s="98"/>
      <c r="EVS165" s="98"/>
      <c r="EVT165" s="98"/>
      <c r="EVU165" s="98"/>
      <c r="EVV165" s="98"/>
      <c r="EVW165" s="98"/>
      <c r="EVX165" s="98"/>
      <c r="EVY165" s="98"/>
      <c r="EVZ165" s="98"/>
      <c r="EWA165" s="98"/>
      <c r="EWB165" s="98"/>
      <c r="EWC165" s="98"/>
      <c r="EWD165" s="98"/>
      <c r="EWE165" s="98"/>
      <c r="EWF165" s="98"/>
      <c r="EWG165" s="98"/>
      <c r="EWH165" s="98"/>
      <c r="EWI165" s="98"/>
      <c r="EWJ165" s="98"/>
      <c r="EWK165" s="98"/>
      <c r="EWL165" s="98"/>
      <c r="EWM165" s="98"/>
      <c r="EWN165" s="98"/>
      <c r="EWO165" s="98"/>
      <c r="EWP165" s="98"/>
      <c r="EWQ165" s="98"/>
      <c r="EWR165" s="98"/>
      <c r="EWS165" s="98"/>
      <c r="EWT165" s="98"/>
      <c r="EWU165" s="98"/>
      <c r="EWV165" s="98"/>
      <c r="EWW165" s="98"/>
      <c r="EWX165" s="98"/>
      <c r="EWY165" s="98"/>
      <c r="EWZ165" s="98"/>
      <c r="EXA165" s="98"/>
      <c r="EXB165" s="98"/>
      <c r="EXC165" s="98"/>
      <c r="EXD165" s="98"/>
      <c r="EXE165" s="98"/>
      <c r="EXF165" s="98"/>
      <c r="EXG165" s="98"/>
      <c r="EXH165" s="98"/>
      <c r="EXI165" s="98"/>
      <c r="EXJ165" s="98"/>
      <c r="EXK165" s="98"/>
      <c r="EXL165" s="98"/>
      <c r="EXM165" s="98"/>
      <c r="EXN165" s="98"/>
      <c r="EXO165" s="98"/>
      <c r="EXP165" s="98"/>
      <c r="EXQ165" s="98"/>
      <c r="EXR165" s="98"/>
      <c r="EXS165" s="98"/>
      <c r="EXT165" s="98"/>
      <c r="EXU165" s="98"/>
      <c r="EXV165" s="98"/>
      <c r="EXW165" s="98"/>
      <c r="EXX165" s="98"/>
      <c r="EXY165" s="98"/>
      <c r="EXZ165" s="98"/>
      <c r="EYA165" s="98"/>
      <c r="EYB165" s="98"/>
      <c r="EYC165" s="98"/>
      <c r="EYD165" s="98"/>
      <c r="EYE165" s="98"/>
      <c r="EYF165" s="98"/>
      <c r="EYG165" s="98"/>
      <c r="EYH165" s="98"/>
      <c r="EYI165" s="98"/>
      <c r="EYJ165" s="98"/>
      <c r="EYK165" s="98"/>
      <c r="EYL165" s="98"/>
      <c r="EYM165" s="98"/>
      <c r="EYN165" s="98"/>
      <c r="EYO165" s="98"/>
      <c r="EYP165" s="98"/>
      <c r="EYQ165" s="98"/>
      <c r="EYR165" s="98"/>
      <c r="EYS165" s="98"/>
      <c r="EYT165" s="98"/>
      <c r="EYU165" s="98"/>
      <c r="EYV165" s="98"/>
      <c r="EYW165" s="98"/>
      <c r="EYX165" s="98"/>
      <c r="EYY165" s="98"/>
      <c r="EYZ165" s="98"/>
      <c r="EZA165" s="98"/>
      <c r="EZB165" s="98"/>
      <c r="EZC165" s="98"/>
      <c r="EZD165" s="98"/>
      <c r="EZE165" s="98"/>
      <c r="EZF165" s="98"/>
      <c r="EZG165" s="98"/>
      <c r="EZH165" s="98"/>
      <c r="EZI165" s="98"/>
      <c r="EZJ165" s="98"/>
      <c r="EZK165" s="98"/>
      <c r="EZL165" s="98"/>
      <c r="EZM165" s="98"/>
      <c r="EZN165" s="98"/>
      <c r="EZO165" s="98"/>
      <c r="EZP165" s="98"/>
      <c r="EZQ165" s="98"/>
      <c r="EZR165" s="98"/>
      <c r="EZS165" s="98"/>
      <c r="EZT165" s="98"/>
      <c r="EZU165" s="98"/>
      <c r="EZV165" s="98"/>
      <c r="EZW165" s="98"/>
      <c r="EZX165" s="98"/>
      <c r="EZY165" s="98"/>
      <c r="EZZ165" s="98"/>
      <c r="FAA165" s="98"/>
      <c r="FAB165" s="98"/>
      <c r="FAC165" s="98"/>
      <c r="FAD165" s="98"/>
      <c r="FAE165" s="98"/>
      <c r="FAF165" s="98"/>
      <c r="FAG165" s="98"/>
      <c r="FAH165" s="98"/>
      <c r="FAI165" s="98"/>
      <c r="FAJ165" s="98"/>
      <c r="FAK165" s="98"/>
      <c r="FAL165" s="98"/>
      <c r="FAM165" s="98"/>
      <c r="FAN165" s="98"/>
      <c r="FAO165" s="98"/>
      <c r="FAP165" s="98"/>
      <c r="FAQ165" s="98"/>
      <c r="FAR165" s="98"/>
      <c r="FAS165" s="98"/>
      <c r="FAT165" s="98"/>
      <c r="FAU165" s="98"/>
      <c r="FAV165" s="98"/>
      <c r="FAW165" s="98"/>
      <c r="FAX165" s="98"/>
      <c r="FAY165" s="98"/>
      <c r="FAZ165" s="98"/>
      <c r="FBA165" s="98"/>
      <c r="FBB165" s="98"/>
      <c r="FBC165" s="98"/>
      <c r="FBD165" s="98"/>
      <c r="FBE165" s="98"/>
      <c r="FBF165" s="98"/>
      <c r="FBG165" s="98"/>
      <c r="FBH165" s="98"/>
      <c r="FBI165" s="98"/>
      <c r="FBJ165" s="98"/>
      <c r="FBK165" s="98"/>
      <c r="FBL165" s="98"/>
      <c r="FBM165" s="98"/>
      <c r="FBN165" s="98"/>
      <c r="FBO165" s="98"/>
      <c r="FBP165" s="98"/>
      <c r="FBQ165" s="98"/>
      <c r="FBR165" s="98"/>
      <c r="FBS165" s="98"/>
      <c r="FBT165" s="98"/>
      <c r="FBU165" s="98"/>
      <c r="FBV165" s="98"/>
      <c r="FBW165" s="98"/>
      <c r="FBX165" s="98"/>
      <c r="FBY165" s="98"/>
      <c r="FBZ165" s="98"/>
      <c r="FCA165" s="98"/>
      <c r="FCB165" s="98"/>
      <c r="FCC165" s="98"/>
      <c r="FCD165" s="98"/>
      <c r="FCE165" s="98"/>
      <c r="FCF165" s="98"/>
      <c r="FCG165" s="98"/>
      <c r="FCH165" s="98"/>
      <c r="FCI165" s="98"/>
      <c r="FCJ165" s="98"/>
      <c r="FCK165" s="98"/>
      <c r="FCL165" s="98"/>
      <c r="FCM165" s="98"/>
      <c r="FCN165" s="98"/>
      <c r="FCO165" s="98"/>
      <c r="FCP165" s="98"/>
      <c r="FCQ165" s="98"/>
      <c r="FCR165" s="98"/>
      <c r="FCS165" s="98"/>
      <c r="FCT165" s="98"/>
      <c r="FCU165" s="98"/>
      <c r="FCV165" s="98"/>
      <c r="FCW165" s="98"/>
      <c r="FCX165" s="98"/>
      <c r="FCY165" s="98"/>
      <c r="FCZ165" s="98"/>
      <c r="FDA165" s="98"/>
      <c r="FDB165" s="98"/>
      <c r="FDC165" s="98"/>
      <c r="FDD165" s="98"/>
      <c r="FDE165" s="98"/>
      <c r="FDF165" s="98"/>
      <c r="FDG165" s="98"/>
      <c r="FDH165" s="98"/>
      <c r="FDI165" s="98"/>
      <c r="FDJ165" s="98"/>
      <c r="FDK165" s="98"/>
      <c r="FDL165" s="98"/>
      <c r="FDM165" s="98"/>
      <c r="FDN165" s="98"/>
      <c r="FDO165" s="98"/>
      <c r="FDP165" s="98"/>
      <c r="FDQ165" s="98"/>
      <c r="FDR165" s="98"/>
      <c r="FDS165" s="98"/>
      <c r="FDT165" s="98"/>
      <c r="FDU165" s="98"/>
      <c r="FDV165" s="98"/>
      <c r="FDW165" s="98"/>
      <c r="FDX165" s="98"/>
      <c r="FDY165" s="98"/>
      <c r="FDZ165" s="98"/>
      <c r="FEA165" s="98"/>
      <c r="FEB165" s="98"/>
      <c r="FEC165" s="98"/>
      <c r="FED165" s="98"/>
      <c r="FEE165" s="98"/>
      <c r="FEF165" s="98"/>
      <c r="FEG165" s="98"/>
      <c r="FEH165" s="98"/>
      <c r="FEI165" s="98"/>
      <c r="FEJ165" s="98"/>
      <c r="FEK165" s="98"/>
      <c r="FEL165" s="98"/>
      <c r="FEM165" s="98"/>
      <c r="FEN165" s="98"/>
      <c r="FEO165" s="98"/>
      <c r="FEP165" s="98"/>
      <c r="FEQ165" s="98"/>
      <c r="FER165" s="98"/>
      <c r="FES165" s="98"/>
      <c r="FET165" s="98"/>
      <c r="FEU165" s="98"/>
      <c r="FEV165" s="98"/>
      <c r="FEW165" s="98"/>
      <c r="FEX165" s="98"/>
      <c r="FEY165" s="98"/>
      <c r="FEZ165" s="98"/>
      <c r="FFA165" s="98"/>
      <c r="FFB165" s="98"/>
      <c r="FFC165" s="98"/>
      <c r="FFD165" s="98"/>
      <c r="FFE165" s="98"/>
      <c r="FFF165" s="98"/>
      <c r="FFG165" s="98"/>
      <c r="FFH165" s="98"/>
      <c r="FFI165" s="98"/>
      <c r="FFJ165" s="98"/>
      <c r="FFK165" s="98"/>
      <c r="FFL165" s="98"/>
      <c r="FFM165" s="98"/>
      <c r="FFN165" s="98"/>
      <c r="FFO165" s="98"/>
      <c r="FFP165" s="98"/>
      <c r="FFQ165" s="98"/>
      <c r="FFR165" s="98"/>
      <c r="FFS165" s="98"/>
      <c r="FFT165" s="98"/>
      <c r="FFU165" s="98"/>
      <c r="FFV165" s="98"/>
      <c r="FFW165" s="98"/>
      <c r="FFX165" s="98"/>
      <c r="FFY165" s="98"/>
      <c r="FFZ165" s="98"/>
      <c r="FGA165" s="98"/>
      <c r="FGB165" s="98"/>
      <c r="FGC165" s="98"/>
      <c r="FGD165" s="98"/>
      <c r="FGE165" s="98"/>
      <c r="FGF165" s="98"/>
      <c r="FGG165" s="98"/>
      <c r="FGH165" s="98"/>
      <c r="FGI165" s="98"/>
      <c r="FGJ165" s="98"/>
      <c r="FGK165" s="98"/>
      <c r="FGL165" s="98"/>
      <c r="FGM165" s="98"/>
      <c r="FGN165" s="98"/>
      <c r="FGO165" s="98"/>
      <c r="FGP165" s="98"/>
      <c r="FGQ165" s="98"/>
      <c r="FGR165" s="98"/>
      <c r="FGS165" s="98"/>
      <c r="FGT165" s="98"/>
      <c r="FGU165" s="98"/>
      <c r="FGV165" s="98"/>
      <c r="FGW165" s="98"/>
      <c r="FGX165" s="98"/>
      <c r="FGY165" s="98"/>
      <c r="FGZ165" s="98"/>
      <c r="FHA165" s="98"/>
      <c r="FHB165" s="98"/>
      <c r="FHC165" s="98"/>
      <c r="FHD165" s="98"/>
      <c r="FHE165" s="98"/>
      <c r="FHF165" s="98"/>
      <c r="FHG165" s="98"/>
      <c r="FHH165" s="98"/>
      <c r="FHI165" s="98"/>
      <c r="FHJ165" s="98"/>
      <c r="FHK165" s="98"/>
      <c r="FHL165" s="98"/>
      <c r="FHM165" s="98"/>
      <c r="FHN165" s="98"/>
      <c r="FHO165" s="98"/>
      <c r="FHP165" s="98"/>
      <c r="FHQ165" s="98"/>
      <c r="FHR165" s="98"/>
      <c r="FHS165" s="98"/>
      <c r="FHT165" s="98"/>
      <c r="FHU165" s="98"/>
      <c r="FHV165" s="98"/>
      <c r="FHW165" s="98"/>
      <c r="FHX165" s="98"/>
      <c r="FHY165" s="98"/>
      <c r="FHZ165" s="98"/>
      <c r="FIA165" s="98"/>
      <c r="FIB165" s="98"/>
      <c r="FIC165" s="98"/>
      <c r="FID165" s="98"/>
      <c r="FIE165" s="98"/>
      <c r="FIF165" s="98"/>
      <c r="FIG165" s="98"/>
      <c r="FIH165" s="98"/>
      <c r="FII165" s="98"/>
      <c r="FIJ165" s="98"/>
      <c r="FIK165" s="98"/>
      <c r="FIL165" s="98"/>
      <c r="FIM165" s="98"/>
      <c r="FIN165" s="98"/>
      <c r="FIO165" s="98"/>
      <c r="FIP165" s="98"/>
      <c r="FIQ165" s="98"/>
      <c r="FIR165" s="98"/>
      <c r="FIS165" s="98"/>
      <c r="FIT165" s="98"/>
      <c r="FIU165" s="98"/>
      <c r="FIV165" s="98"/>
      <c r="FIW165" s="98"/>
      <c r="FIX165" s="98"/>
      <c r="FIY165" s="98"/>
      <c r="FIZ165" s="98"/>
      <c r="FJA165" s="98"/>
      <c r="FJB165" s="98"/>
      <c r="FJC165" s="98"/>
      <c r="FJD165" s="98"/>
      <c r="FJE165" s="98"/>
      <c r="FJF165" s="98"/>
      <c r="FJG165" s="98"/>
      <c r="FJH165" s="98"/>
      <c r="FJI165" s="98"/>
      <c r="FJJ165" s="98"/>
      <c r="FJK165" s="98"/>
      <c r="FJL165" s="98"/>
      <c r="FJM165" s="98"/>
      <c r="FJN165" s="98"/>
      <c r="FJO165" s="98"/>
      <c r="FJP165" s="98"/>
      <c r="FJQ165" s="98"/>
      <c r="FJR165" s="98"/>
      <c r="FJS165" s="98"/>
      <c r="FJT165" s="98"/>
      <c r="FJU165" s="98"/>
      <c r="FJV165" s="98"/>
      <c r="FJW165" s="98"/>
      <c r="FJX165" s="98"/>
      <c r="FJY165" s="98"/>
      <c r="FJZ165" s="98"/>
      <c r="FKA165" s="98"/>
      <c r="FKB165" s="98"/>
      <c r="FKC165" s="98"/>
      <c r="FKD165" s="98"/>
      <c r="FKE165" s="98"/>
      <c r="FKF165" s="98"/>
      <c r="FKG165" s="98"/>
      <c r="FKH165" s="98"/>
      <c r="FKI165" s="98"/>
      <c r="FKJ165" s="98"/>
      <c r="FKK165" s="98"/>
      <c r="FKL165" s="98"/>
      <c r="FKM165" s="98"/>
      <c r="FKN165" s="98"/>
      <c r="FKO165" s="98"/>
      <c r="FKP165" s="98"/>
      <c r="FKQ165" s="98"/>
      <c r="FKR165" s="98"/>
      <c r="FKS165" s="98"/>
      <c r="FKT165" s="98"/>
      <c r="FKU165" s="98"/>
      <c r="FKV165" s="98"/>
      <c r="FKW165" s="98"/>
      <c r="FKX165" s="98"/>
      <c r="FKY165" s="98"/>
      <c r="FKZ165" s="98"/>
      <c r="FLA165" s="98"/>
      <c r="FLB165" s="98"/>
      <c r="FLC165" s="98"/>
      <c r="FLD165" s="98"/>
      <c r="FLE165" s="98"/>
      <c r="FLF165" s="98"/>
      <c r="FLG165" s="98"/>
      <c r="FLH165" s="98"/>
      <c r="FLI165" s="98"/>
      <c r="FLJ165" s="98"/>
      <c r="FLK165" s="98"/>
      <c r="FLL165" s="98"/>
      <c r="FLM165" s="98"/>
      <c r="FLN165" s="98"/>
      <c r="FLO165" s="98"/>
      <c r="FLP165" s="98"/>
      <c r="FLQ165" s="98"/>
      <c r="FLR165" s="98"/>
      <c r="FLS165" s="98"/>
      <c r="FLT165" s="98"/>
      <c r="FLU165" s="98"/>
      <c r="FLV165" s="98"/>
      <c r="FLW165" s="98"/>
      <c r="FLX165" s="98"/>
      <c r="FLY165" s="98"/>
      <c r="FLZ165" s="98"/>
      <c r="FMA165" s="98"/>
      <c r="FMB165" s="98"/>
      <c r="FMC165" s="98"/>
      <c r="FMD165" s="98"/>
      <c r="FME165" s="98"/>
      <c r="FMF165" s="98"/>
      <c r="FMG165" s="98"/>
      <c r="FMH165" s="98"/>
      <c r="FMI165" s="98"/>
      <c r="FMJ165" s="98"/>
      <c r="FMK165" s="98"/>
      <c r="FML165" s="98"/>
      <c r="FMM165" s="98"/>
      <c r="FMN165" s="98"/>
      <c r="FMO165" s="98"/>
      <c r="FMP165" s="98"/>
      <c r="FMQ165" s="98"/>
      <c r="FMR165" s="98"/>
      <c r="FMS165" s="98"/>
      <c r="FMT165" s="98"/>
      <c r="FMU165" s="98"/>
      <c r="FMV165" s="98"/>
      <c r="FMW165" s="98"/>
      <c r="FMX165" s="98"/>
      <c r="FMY165" s="98"/>
      <c r="FMZ165" s="98"/>
      <c r="FNA165" s="98"/>
      <c r="FNB165" s="98"/>
      <c r="FNC165" s="98"/>
      <c r="FND165" s="98"/>
      <c r="FNE165" s="98"/>
      <c r="FNF165" s="98"/>
      <c r="FNG165" s="98"/>
      <c r="FNH165" s="98"/>
      <c r="FNI165" s="98"/>
      <c r="FNJ165" s="98"/>
      <c r="FNK165" s="98"/>
      <c r="FNL165" s="98"/>
      <c r="FNM165" s="98"/>
      <c r="FNN165" s="98"/>
      <c r="FNO165" s="98"/>
      <c r="FNP165" s="98"/>
      <c r="FNQ165" s="98"/>
      <c r="FNR165" s="98"/>
      <c r="FNS165" s="98"/>
      <c r="FNT165" s="98"/>
      <c r="FNU165" s="98"/>
      <c r="FNV165" s="98"/>
      <c r="FNW165" s="98"/>
      <c r="FNX165" s="98"/>
      <c r="FNY165" s="98"/>
      <c r="FNZ165" s="98"/>
      <c r="FOA165" s="98"/>
      <c r="FOB165" s="98"/>
      <c r="FOC165" s="98"/>
      <c r="FOD165" s="98"/>
      <c r="FOE165" s="98"/>
      <c r="FOF165" s="98"/>
      <c r="FOG165" s="98"/>
      <c r="FOH165" s="98"/>
      <c r="FOI165" s="98"/>
      <c r="FOJ165" s="98"/>
      <c r="FOK165" s="98"/>
      <c r="FOL165" s="98"/>
      <c r="FOM165" s="98"/>
      <c r="FON165" s="98"/>
      <c r="FOO165" s="98"/>
      <c r="FOP165" s="98"/>
      <c r="FOQ165" s="98"/>
      <c r="FOR165" s="98"/>
      <c r="FOS165" s="98"/>
      <c r="FOT165" s="98"/>
      <c r="FOU165" s="98"/>
      <c r="FOV165" s="98"/>
      <c r="FOW165" s="98"/>
      <c r="FOX165" s="98"/>
      <c r="FOY165" s="98"/>
      <c r="FOZ165" s="98"/>
      <c r="FPA165" s="98"/>
      <c r="FPB165" s="98"/>
      <c r="FPC165" s="98"/>
      <c r="FPD165" s="98"/>
      <c r="FPE165" s="98"/>
      <c r="FPF165" s="98"/>
      <c r="FPG165" s="98"/>
      <c r="FPH165" s="98"/>
      <c r="FPI165" s="98"/>
      <c r="FPJ165" s="98"/>
      <c r="FPK165" s="98"/>
      <c r="FPL165" s="98"/>
      <c r="FPM165" s="98"/>
      <c r="FPN165" s="98"/>
      <c r="FPO165" s="98"/>
      <c r="FPP165" s="98"/>
      <c r="FPQ165" s="98"/>
      <c r="FPR165" s="98"/>
      <c r="FPS165" s="98"/>
      <c r="FPT165" s="98"/>
      <c r="FPU165" s="98"/>
      <c r="FPV165" s="98"/>
      <c r="FPW165" s="98"/>
      <c r="FPX165" s="98"/>
      <c r="FPY165" s="98"/>
      <c r="FPZ165" s="98"/>
      <c r="FQA165" s="98"/>
      <c r="FQB165" s="98"/>
      <c r="FQC165" s="98"/>
      <c r="FQD165" s="98"/>
      <c r="FQE165" s="98"/>
      <c r="FQF165" s="98"/>
      <c r="FQG165" s="98"/>
      <c r="FQH165" s="98"/>
      <c r="FQI165" s="98"/>
      <c r="FQJ165" s="98"/>
      <c r="FQK165" s="98"/>
      <c r="FQL165" s="98"/>
      <c r="FQM165" s="98"/>
      <c r="FQN165" s="98"/>
      <c r="FQO165" s="98"/>
      <c r="FQP165" s="98"/>
      <c r="FQQ165" s="98"/>
      <c r="FQR165" s="98"/>
      <c r="FQS165" s="98"/>
      <c r="FQT165" s="98"/>
      <c r="FQU165" s="98"/>
      <c r="FQV165" s="98"/>
      <c r="FQW165" s="98"/>
      <c r="FQX165" s="98"/>
      <c r="FQY165" s="98"/>
      <c r="FQZ165" s="98"/>
      <c r="FRA165" s="98"/>
      <c r="FRB165" s="98"/>
      <c r="FRC165" s="98"/>
      <c r="FRD165" s="98"/>
      <c r="FRE165" s="98"/>
      <c r="FRF165" s="98"/>
      <c r="FRG165" s="98"/>
      <c r="FRH165" s="98"/>
      <c r="FRI165" s="98"/>
      <c r="FRJ165" s="98"/>
      <c r="FRK165" s="98"/>
      <c r="FRL165" s="98"/>
      <c r="FRM165" s="98"/>
      <c r="FRN165" s="98"/>
      <c r="FRO165" s="98"/>
      <c r="FRP165" s="98"/>
      <c r="FRQ165" s="98"/>
      <c r="FRR165" s="98"/>
      <c r="FRS165" s="98"/>
      <c r="FRT165" s="98"/>
      <c r="FRU165" s="98"/>
      <c r="FRV165" s="98"/>
      <c r="FRW165" s="98"/>
      <c r="FRX165" s="98"/>
      <c r="FRY165" s="98"/>
      <c r="FRZ165" s="98"/>
      <c r="FSA165" s="98"/>
      <c r="FSB165" s="98"/>
      <c r="FSC165" s="98"/>
      <c r="FSD165" s="98"/>
      <c r="FSE165" s="98"/>
      <c r="FSF165" s="98"/>
      <c r="FSG165" s="98"/>
      <c r="FSH165" s="98"/>
      <c r="FSI165" s="98"/>
      <c r="FSJ165" s="98"/>
      <c r="FSK165" s="98"/>
      <c r="FSL165" s="98"/>
      <c r="FSM165" s="98"/>
      <c r="FSN165" s="98"/>
      <c r="FSO165" s="98"/>
      <c r="FSP165" s="98"/>
      <c r="FSQ165" s="98"/>
      <c r="FSR165" s="98"/>
      <c r="FSS165" s="98"/>
      <c r="FST165" s="98"/>
      <c r="FSU165" s="98"/>
      <c r="FSV165" s="98"/>
      <c r="FSW165" s="98"/>
      <c r="FSX165" s="98"/>
      <c r="FSY165" s="98"/>
      <c r="FSZ165" s="98"/>
      <c r="FTA165" s="98"/>
      <c r="FTB165" s="98"/>
      <c r="FTC165" s="98"/>
      <c r="FTD165" s="98"/>
      <c r="FTE165" s="98"/>
      <c r="FTF165" s="98"/>
      <c r="FTG165" s="98"/>
      <c r="FTH165" s="98"/>
      <c r="FTI165" s="98"/>
      <c r="FTJ165" s="98"/>
      <c r="FTK165" s="98"/>
      <c r="FTL165" s="98"/>
      <c r="FTM165" s="98"/>
      <c r="FTN165" s="98"/>
      <c r="FTO165" s="98"/>
      <c r="FTP165" s="98"/>
      <c r="FTQ165" s="98"/>
      <c r="FTR165" s="98"/>
      <c r="FTS165" s="98"/>
      <c r="FTT165" s="98"/>
      <c r="FTU165" s="98"/>
      <c r="FTV165" s="98"/>
      <c r="FTW165" s="98"/>
      <c r="FTX165" s="98"/>
      <c r="FTY165" s="98"/>
      <c r="FTZ165" s="98"/>
      <c r="FUA165" s="98"/>
      <c r="FUB165" s="98"/>
      <c r="FUC165" s="98"/>
      <c r="FUD165" s="98"/>
      <c r="FUE165" s="98"/>
      <c r="FUF165" s="98"/>
      <c r="FUG165" s="98"/>
      <c r="FUH165" s="98"/>
      <c r="FUI165" s="98"/>
      <c r="FUJ165" s="98"/>
      <c r="FUK165" s="98"/>
      <c r="FUL165" s="98"/>
      <c r="FUM165" s="98"/>
      <c r="FUN165" s="98"/>
      <c r="FUO165" s="98"/>
      <c r="FUP165" s="98"/>
      <c r="FUQ165" s="98"/>
      <c r="FUR165" s="98"/>
      <c r="FUS165" s="98"/>
      <c r="FUT165" s="98"/>
      <c r="FUU165" s="98"/>
      <c r="FUV165" s="98"/>
      <c r="FUW165" s="98"/>
      <c r="FUX165" s="98"/>
      <c r="FUY165" s="98"/>
      <c r="FUZ165" s="98"/>
      <c r="FVA165" s="98"/>
      <c r="FVB165" s="98"/>
      <c r="FVC165" s="98"/>
      <c r="FVD165" s="98"/>
      <c r="FVE165" s="98"/>
      <c r="FVF165" s="98"/>
      <c r="FVG165" s="98"/>
      <c r="FVH165" s="98"/>
      <c r="FVI165" s="98"/>
      <c r="FVJ165" s="98"/>
      <c r="FVK165" s="98"/>
      <c r="FVL165" s="98"/>
      <c r="FVM165" s="98"/>
      <c r="FVN165" s="98"/>
      <c r="FVO165" s="98"/>
      <c r="FVP165" s="98"/>
      <c r="FVQ165" s="98"/>
      <c r="FVR165" s="98"/>
      <c r="FVS165" s="98"/>
      <c r="FVT165" s="98"/>
      <c r="FVU165" s="98"/>
      <c r="FVV165" s="98"/>
      <c r="FVW165" s="98"/>
      <c r="FVX165" s="98"/>
      <c r="FVY165" s="98"/>
      <c r="FVZ165" s="98"/>
      <c r="FWA165" s="98"/>
      <c r="FWB165" s="98"/>
      <c r="FWC165" s="98"/>
      <c r="FWD165" s="98"/>
      <c r="FWE165" s="98"/>
      <c r="FWF165" s="98"/>
      <c r="FWG165" s="98"/>
      <c r="FWH165" s="98"/>
      <c r="FWI165" s="98"/>
      <c r="FWJ165" s="98"/>
      <c r="FWK165" s="98"/>
      <c r="FWL165" s="98"/>
      <c r="FWM165" s="98"/>
      <c r="FWN165" s="98"/>
      <c r="FWO165" s="98"/>
      <c r="FWP165" s="98"/>
      <c r="FWQ165" s="98"/>
      <c r="FWR165" s="98"/>
      <c r="FWS165" s="98"/>
      <c r="FWT165" s="98"/>
      <c r="FWU165" s="98"/>
      <c r="FWV165" s="98"/>
      <c r="FWW165" s="98"/>
      <c r="FWX165" s="98"/>
      <c r="FWY165" s="98"/>
      <c r="FWZ165" s="98"/>
      <c r="FXA165" s="98"/>
      <c r="FXB165" s="98"/>
      <c r="FXC165" s="98"/>
      <c r="FXD165" s="98"/>
      <c r="FXE165" s="98"/>
      <c r="FXF165" s="98"/>
      <c r="FXG165" s="98"/>
      <c r="FXH165" s="98"/>
      <c r="FXI165" s="98"/>
      <c r="FXJ165" s="98"/>
      <c r="FXK165" s="98"/>
      <c r="FXL165" s="98"/>
      <c r="FXM165" s="98"/>
      <c r="FXN165" s="98"/>
      <c r="FXO165" s="98"/>
      <c r="FXP165" s="98"/>
      <c r="FXQ165" s="98"/>
      <c r="FXR165" s="98"/>
      <c r="FXS165" s="98"/>
      <c r="FXT165" s="98"/>
      <c r="FXU165" s="98"/>
      <c r="FXV165" s="98"/>
      <c r="FXW165" s="98"/>
      <c r="FXX165" s="98"/>
      <c r="FXY165" s="98"/>
      <c r="FXZ165" s="98"/>
      <c r="FYA165" s="98"/>
      <c r="FYB165" s="98"/>
      <c r="FYC165" s="98"/>
      <c r="FYD165" s="98"/>
      <c r="FYE165" s="98"/>
      <c r="FYF165" s="98"/>
      <c r="FYG165" s="98"/>
      <c r="FYH165" s="98"/>
      <c r="FYI165" s="98"/>
      <c r="FYJ165" s="98"/>
      <c r="FYK165" s="98"/>
      <c r="FYL165" s="98"/>
      <c r="FYM165" s="98"/>
      <c r="FYN165" s="98"/>
      <c r="FYO165" s="98"/>
      <c r="FYP165" s="98"/>
      <c r="FYQ165" s="98"/>
      <c r="FYR165" s="98"/>
      <c r="FYS165" s="98"/>
      <c r="FYT165" s="98"/>
      <c r="FYU165" s="98"/>
      <c r="FYV165" s="98"/>
      <c r="FYW165" s="98"/>
      <c r="FYX165" s="98"/>
      <c r="FYY165" s="98"/>
      <c r="FYZ165" s="98"/>
      <c r="FZA165" s="98"/>
      <c r="FZB165" s="98"/>
      <c r="FZC165" s="98"/>
      <c r="FZD165" s="98"/>
      <c r="FZE165" s="98"/>
      <c r="FZF165" s="98"/>
      <c r="FZG165" s="98"/>
      <c r="FZH165" s="98"/>
      <c r="FZI165" s="98"/>
      <c r="FZJ165" s="98"/>
      <c r="FZK165" s="98"/>
      <c r="FZL165" s="98"/>
      <c r="FZM165" s="98"/>
      <c r="FZN165" s="98"/>
      <c r="FZO165" s="98"/>
      <c r="FZP165" s="98"/>
      <c r="FZQ165" s="98"/>
      <c r="FZR165" s="98"/>
      <c r="FZS165" s="98"/>
      <c r="FZT165" s="98"/>
      <c r="FZU165" s="98"/>
      <c r="FZV165" s="98"/>
      <c r="FZW165" s="98"/>
      <c r="FZX165" s="98"/>
      <c r="FZY165" s="98"/>
      <c r="FZZ165" s="98"/>
      <c r="GAA165" s="98"/>
      <c r="GAB165" s="98"/>
      <c r="GAC165" s="98"/>
      <c r="GAD165" s="98"/>
      <c r="GAE165" s="98"/>
      <c r="GAF165" s="98"/>
      <c r="GAG165" s="98"/>
      <c r="GAH165" s="98"/>
      <c r="GAI165" s="98"/>
      <c r="GAJ165" s="98"/>
      <c r="GAK165" s="98"/>
      <c r="GAL165" s="98"/>
      <c r="GAM165" s="98"/>
      <c r="GAN165" s="98"/>
      <c r="GAO165" s="98"/>
      <c r="GAP165" s="98"/>
      <c r="GAQ165" s="98"/>
      <c r="GAR165" s="98"/>
      <c r="GAS165" s="98"/>
      <c r="GAT165" s="98"/>
      <c r="GAU165" s="98"/>
      <c r="GAV165" s="98"/>
      <c r="GAW165" s="98"/>
      <c r="GAX165" s="98"/>
      <c r="GAY165" s="98"/>
      <c r="GAZ165" s="98"/>
      <c r="GBA165" s="98"/>
      <c r="GBB165" s="98"/>
      <c r="GBC165" s="98"/>
      <c r="GBD165" s="98"/>
      <c r="GBE165" s="98"/>
      <c r="GBF165" s="98"/>
      <c r="GBG165" s="98"/>
      <c r="GBH165" s="98"/>
      <c r="GBI165" s="98"/>
      <c r="GBJ165" s="98"/>
      <c r="GBK165" s="98"/>
      <c r="GBL165" s="98"/>
      <c r="GBM165" s="98"/>
      <c r="GBN165" s="98"/>
      <c r="GBO165" s="98"/>
      <c r="GBP165" s="98"/>
      <c r="GBQ165" s="98"/>
      <c r="GBR165" s="98"/>
      <c r="GBS165" s="98"/>
      <c r="GBT165" s="98"/>
      <c r="GBU165" s="98"/>
      <c r="GBV165" s="98"/>
      <c r="GBW165" s="98"/>
      <c r="GBX165" s="98"/>
      <c r="GBY165" s="98"/>
      <c r="GBZ165" s="98"/>
      <c r="GCA165" s="98"/>
      <c r="GCB165" s="98"/>
      <c r="GCC165" s="98"/>
      <c r="GCD165" s="98"/>
      <c r="GCE165" s="98"/>
      <c r="GCF165" s="98"/>
      <c r="GCG165" s="98"/>
      <c r="GCH165" s="98"/>
      <c r="GCI165" s="98"/>
      <c r="GCJ165" s="98"/>
      <c r="GCK165" s="98"/>
      <c r="GCL165" s="98"/>
      <c r="GCM165" s="98"/>
      <c r="GCN165" s="98"/>
      <c r="GCO165" s="98"/>
      <c r="GCP165" s="98"/>
      <c r="GCQ165" s="98"/>
      <c r="GCR165" s="98"/>
      <c r="GCS165" s="98"/>
      <c r="GCT165" s="98"/>
      <c r="GCU165" s="98"/>
      <c r="GCV165" s="98"/>
      <c r="GCW165" s="98"/>
      <c r="GCX165" s="98"/>
      <c r="GCY165" s="98"/>
      <c r="GCZ165" s="98"/>
      <c r="GDA165" s="98"/>
      <c r="GDB165" s="98"/>
      <c r="GDC165" s="98"/>
      <c r="GDD165" s="98"/>
      <c r="GDE165" s="98"/>
      <c r="GDF165" s="98"/>
      <c r="GDG165" s="98"/>
      <c r="GDH165" s="98"/>
      <c r="GDI165" s="98"/>
      <c r="GDJ165" s="98"/>
      <c r="GDK165" s="98"/>
      <c r="GDL165" s="98"/>
      <c r="GDM165" s="98"/>
      <c r="GDN165" s="98"/>
      <c r="GDO165" s="98"/>
      <c r="GDP165" s="98"/>
      <c r="GDQ165" s="98"/>
      <c r="GDR165" s="98"/>
      <c r="GDS165" s="98"/>
      <c r="GDT165" s="98"/>
      <c r="GDU165" s="98"/>
      <c r="GDV165" s="98"/>
      <c r="GDW165" s="98"/>
      <c r="GDX165" s="98"/>
      <c r="GDY165" s="98"/>
      <c r="GDZ165" s="98"/>
      <c r="GEA165" s="98"/>
      <c r="GEB165" s="98"/>
      <c r="GEC165" s="98"/>
      <c r="GED165" s="98"/>
      <c r="GEE165" s="98"/>
      <c r="GEF165" s="98"/>
      <c r="GEG165" s="98"/>
      <c r="GEH165" s="98"/>
      <c r="GEI165" s="98"/>
      <c r="GEJ165" s="98"/>
      <c r="GEK165" s="98"/>
      <c r="GEL165" s="98"/>
      <c r="GEM165" s="98"/>
      <c r="GEN165" s="98"/>
      <c r="GEO165" s="98"/>
      <c r="GEP165" s="98"/>
      <c r="GEQ165" s="98"/>
      <c r="GER165" s="98"/>
      <c r="GES165" s="98"/>
      <c r="GET165" s="98"/>
      <c r="GEU165" s="98"/>
      <c r="GEV165" s="98"/>
      <c r="GEW165" s="98"/>
      <c r="GEX165" s="98"/>
      <c r="GEY165" s="98"/>
      <c r="GEZ165" s="98"/>
      <c r="GFA165" s="98"/>
      <c r="GFB165" s="98"/>
      <c r="GFC165" s="98"/>
      <c r="GFD165" s="98"/>
      <c r="GFE165" s="98"/>
      <c r="GFF165" s="98"/>
      <c r="GFG165" s="98"/>
      <c r="GFH165" s="98"/>
      <c r="GFI165" s="98"/>
      <c r="GFJ165" s="98"/>
      <c r="GFK165" s="98"/>
      <c r="GFL165" s="98"/>
      <c r="GFM165" s="98"/>
      <c r="GFN165" s="98"/>
      <c r="GFO165" s="98"/>
      <c r="GFP165" s="98"/>
      <c r="GFQ165" s="98"/>
      <c r="GFR165" s="98"/>
      <c r="GFS165" s="98"/>
      <c r="GFT165" s="98"/>
      <c r="GFU165" s="98"/>
      <c r="GFV165" s="98"/>
      <c r="GFW165" s="98"/>
      <c r="GFX165" s="98"/>
      <c r="GFY165" s="98"/>
      <c r="GFZ165" s="98"/>
      <c r="GGA165" s="98"/>
      <c r="GGB165" s="98"/>
      <c r="GGC165" s="98"/>
      <c r="GGD165" s="98"/>
      <c r="GGE165" s="98"/>
      <c r="GGF165" s="98"/>
      <c r="GGG165" s="98"/>
      <c r="GGH165" s="98"/>
      <c r="GGI165" s="98"/>
      <c r="GGJ165" s="98"/>
      <c r="GGK165" s="98"/>
      <c r="GGL165" s="98"/>
      <c r="GGM165" s="98"/>
      <c r="GGN165" s="98"/>
      <c r="GGO165" s="98"/>
      <c r="GGP165" s="98"/>
      <c r="GGQ165" s="98"/>
      <c r="GGR165" s="98"/>
      <c r="GGS165" s="98"/>
      <c r="GGT165" s="98"/>
      <c r="GGU165" s="98"/>
      <c r="GGV165" s="98"/>
      <c r="GGW165" s="98"/>
      <c r="GGX165" s="98"/>
      <c r="GGY165" s="98"/>
      <c r="GGZ165" s="98"/>
      <c r="GHA165" s="98"/>
      <c r="GHB165" s="98"/>
      <c r="GHC165" s="98"/>
      <c r="GHD165" s="98"/>
      <c r="GHE165" s="98"/>
      <c r="GHF165" s="98"/>
      <c r="GHG165" s="98"/>
      <c r="GHH165" s="98"/>
      <c r="GHI165" s="98"/>
      <c r="GHJ165" s="98"/>
      <c r="GHK165" s="98"/>
      <c r="GHL165" s="98"/>
      <c r="GHM165" s="98"/>
      <c r="GHN165" s="98"/>
      <c r="GHO165" s="98"/>
      <c r="GHP165" s="98"/>
      <c r="GHQ165" s="98"/>
      <c r="GHR165" s="98"/>
      <c r="GHS165" s="98"/>
      <c r="GHT165" s="98"/>
      <c r="GHU165" s="98"/>
      <c r="GHV165" s="98"/>
      <c r="GHW165" s="98"/>
      <c r="GHX165" s="98"/>
      <c r="GHY165" s="98"/>
      <c r="GHZ165" s="98"/>
      <c r="GIA165" s="98"/>
      <c r="GIB165" s="98"/>
      <c r="GIC165" s="98"/>
      <c r="GID165" s="98"/>
      <c r="GIE165" s="98"/>
      <c r="GIF165" s="98"/>
      <c r="GIG165" s="98"/>
      <c r="GIH165" s="98"/>
      <c r="GII165" s="98"/>
      <c r="GIJ165" s="98"/>
      <c r="GIK165" s="98"/>
      <c r="GIL165" s="98"/>
      <c r="GIM165" s="98"/>
      <c r="GIN165" s="98"/>
      <c r="GIO165" s="98"/>
      <c r="GIP165" s="98"/>
      <c r="GIQ165" s="98"/>
      <c r="GIR165" s="98"/>
      <c r="GIS165" s="98"/>
      <c r="GIT165" s="98"/>
      <c r="GIU165" s="98"/>
      <c r="GIV165" s="98"/>
      <c r="GIW165" s="98"/>
      <c r="GIX165" s="98"/>
      <c r="GIY165" s="98"/>
      <c r="GIZ165" s="98"/>
      <c r="GJA165" s="98"/>
      <c r="GJB165" s="98"/>
      <c r="GJC165" s="98"/>
      <c r="GJD165" s="98"/>
      <c r="GJE165" s="98"/>
      <c r="GJF165" s="98"/>
      <c r="GJG165" s="98"/>
      <c r="GJH165" s="98"/>
      <c r="GJI165" s="98"/>
      <c r="GJJ165" s="98"/>
      <c r="GJK165" s="98"/>
      <c r="GJL165" s="98"/>
      <c r="GJM165" s="98"/>
      <c r="GJN165" s="98"/>
      <c r="GJO165" s="98"/>
      <c r="GJP165" s="98"/>
      <c r="GJQ165" s="98"/>
      <c r="GJR165" s="98"/>
      <c r="GJS165" s="98"/>
      <c r="GJT165" s="98"/>
      <c r="GJU165" s="98"/>
      <c r="GJV165" s="98"/>
      <c r="GJW165" s="98"/>
      <c r="GJX165" s="98"/>
      <c r="GJY165" s="98"/>
      <c r="GJZ165" s="98"/>
      <c r="GKA165" s="98"/>
      <c r="GKB165" s="98"/>
      <c r="GKC165" s="98"/>
      <c r="GKD165" s="98"/>
      <c r="GKE165" s="98"/>
      <c r="GKF165" s="98"/>
      <c r="GKG165" s="98"/>
      <c r="GKH165" s="98"/>
      <c r="GKI165" s="98"/>
      <c r="GKJ165" s="98"/>
      <c r="GKK165" s="98"/>
      <c r="GKL165" s="98"/>
      <c r="GKM165" s="98"/>
      <c r="GKN165" s="98"/>
      <c r="GKO165" s="98"/>
      <c r="GKP165" s="98"/>
      <c r="GKQ165" s="98"/>
      <c r="GKR165" s="98"/>
      <c r="GKS165" s="98"/>
      <c r="GKT165" s="98"/>
      <c r="GKU165" s="98"/>
      <c r="GKV165" s="98"/>
      <c r="GKW165" s="98"/>
      <c r="GKX165" s="98"/>
      <c r="GKY165" s="98"/>
      <c r="GKZ165" s="98"/>
      <c r="GLA165" s="98"/>
      <c r="GLB165" s="98"/>
      <c r="GLC165" s="98"/>
      <c r="GLD165" s="98"/>
      <c r="GLE165" s="98"/>
      <c r="GLF165" s="98"/>
      <c r="GLG165" s="98"/>
      <c r="GLH165" s="98"/>
      <c r="GLI165" s="98"/>
      <c r="GLJ165" s="98"/>
      <c r="GLK165" s="98"/>
      <c r="GLL165" s="98"/>
      <c r="GLM165" s="98"/>
      <c r="GLN165" s="98"/>
      <c r="GLO165" s="98"/>
      <c r="GLP165" s="98"/>
      <c r="GLQ165" s="98"/>
      <c r="GLR165" s="98"/>
      <c r="GLS165" s="98"/>
      <c r="GLT165" s="98"/>
      <c r="GLU165" s="98"/>
      <c r="GLV165" s="98"/>
      <c r="GLW165" s="98"/>
      <c r="GLX165" s="98"/>
      <c r="GLY165" s="98"/>
      <c r="GLZ165" s="98"/>
      <c r="GMA165" s="98"/>
      <c r="GMB165" s="98"/>
      <c r="GMC165" s="98"/>
      <c r="GMD165" s="98"/>
      <c r="GME165" s="98"/>
      <c r="GMF165" s="98"/>
      <c r="GMG165" s="98"/>
      <c r="GMH165" s="98"/>
      <c r="GMI165" s="98"/>
      <c r="GMJ165" s="98"/>
      <c r="GMK165" s="98"/>
      <c r="GML165" s="98"/>
      <c r="GMM165" s="98"/>
      <c r="GMN165" s="98"/>
      <c r="GMO165" s="98"/>
      <c r="GMP165" s="98"/>
      <c r="GMQ165" s="98"/>
      <c r="GMR165" s="98"/>
      <c r="GMS165" s="98"/>
      <c r="GMT165" s="98"/>
      <c r="GMU165" s="98"/>
      <c r="GMV165" s="98"/>
      <c r="GMW165" s="98"/>
      <c r="GMX165" s="98"/>
      <c r="GMY165" s="98"/>
      <c r="GMZ165" s="98"/>
      <c r="GNA165" s="98"/>
      <c r="GNB165" s="98"/>
      <c r="GNC165" s="98"/>
      <c r="GND165" s="98"/>
      <c r="GNE165" s="98"/>
      <c r="GNF165" s="98"/>
      <c r="GNG165" s="98"/>
      <c r="GNH165" s="98"/>
      <c r="GNI165" s="98"/>
      <c r="GNJ165" s="98"/>
      <c r="GNK165" s="98"/>
      <c r="GNL165" s="98"/>
      <c r="GNM165" s="98"/>
      <c r="GNN165" s="98"/>
      <c r="GNO165" s="98"/>
      <c r="GNP165" s="98"/>
      <c r="GNQ165" s="98"/>
      <c r="GNR165" s="98"/>
      <c r="GNS165" s="98"/>
      <c r="GNT165" s="98"/>
      <c r="GNU165" s="98"/>
      <c r="GNV165" s="98"/>
      <c r="GNW165" s="98"/>
      <c r="GNX165" s="98"/>
      <c r="GNY165" s="98"/>
      <c r="GNZ165" s="98"/>
      <c r="GOA165" s="98"/>
      <c r="GOB165" s="98"/>
      <c r="GOC165" s="98"/>
      <c r="GOD165" s="98"/>
      <c r="GOE165" s="98"/>
      <c r="GOF165" s="98"/>
      <c r="GOG165" s="98"/>
      <c r="GOH165" s="98"/>
      <c r="GOI165" s="98"/>
      <c r="GOJ165" s="98"/>
      <c r="GOK165" s="98"/>
      <c r="GOL165" s="98"/>
      <c r="GOM165" s="98"/>
      <c r="GON165" s="98"/>
      <c r="GOO165" s="98"/>
      <c r="GOP165" s="98"/>
      <c r="GOQ165" s="98"/>
      <c r="GOR165" s="98"/>
      <c r="GOS165" s="98"/>
      <c r="GOT165" s="98"/>
      <c r="GOU165" s="98"/>
      <c r="GOV165" s="98"/>
      <c r="GOW165" s="98"/>
      <c r="GOX165" s="98"/>
      <c r="GOY165" s="98"/>
      <c r="GOZ165" s="98"/>
      <c r="GPA165" s="98"/>
      <c r="GPB165" s="98"/>
      <c r="GPC165" s="98"/>
      <c r="GPD165" s="98"/>
      <c r="GPE165" s="98"/>
      <c r="GPF165" s="98"/>
      <c r="GPG165" s="98"/>
      <c r="GPH165" s="98"/>
      <c r="GPI165" s="98"/>
      <c r="GPJ165" s="98"/>
      <c r="GPK165" s="98"/>
      <c r="GPL165" s="98"/>
      <c r="GPM165" s="98"/>
      <c r="GPN165" s="98"/>
      <c r="GPO165" s="98"/>
      <c r="GPP165" s="98"/>
      <c r="GPQ165" s="98"/>
      <c r="GPR165" s="98"/>
      <c r="GPS165" s="98"/>
      <c r="GPT165" s="98"/>
      <c r="GPU165" s="98"/>
      <c r="GPV165" s="98"/>
      <c r="GPW165" s="98"/>
      <c r="GPX165" s="98"/>
      <c r="GPY165" s="98"/>
      <c r="GPZ165" s="98"/>
      <c r="GQA165" s="98"/>
      <c r="GQB165" s="98"/>
      <c r="GQC165" s="98"/>
      <c r="GQD165" s="98"/>
      <c r="GQE165" s="98"/>
      <c r="GQF165" s="98"/>
      <c r="GQG165" s="98"/>
      <c r="GQH165" s="98"/>
      <c r="GQI165" s="98"/>
      <c r="GQJ165" s="98"/>
      <c r="GQK165" s="98"/>
      <c r="GQL165" s="98"/>
      <c r="GQM165" s="98"/>
      <c r="GQN165" s="98"/>
      <c r="GQO165" s="98"/>
      <c r="GQP165" s="98"/>
      <c r="GQQ165" s="98"/>
      <c r="GQR165" s="98"/>
      <c r="GQS165" s="98"/>
      <c r="GQT165" s="98"/>
      <c r="GQU165" s="98"/>
      <c r="GQV165" s="98"/>
      <c r="GQW165" s="98"/>
      <c r="GQX165" s="98"/>
      <c r="GQY165" s="98"/>
      <c r="GQZ165" s="98"/>
      <c r="GRA165" s="98"/>
      <c r="GRB165" s="98"/>
      <c r="GRC165" s="98"/>
      <c r="GRD165" s="98"/>
      <c r="GRE165" s="98"/>
      <c r="GRF165" s="98"/>
      <c r="GRG165" s="98"/>
      <c r="GRH165" s="98"/>
      <c r="GRI165" s="98"/>
      <c r="GRJ165" s="98"/>
      <c r="GRK165" s="98"/>
      <c r="GRL165" s="98"/>
      <c r="GRM165" s="98"/>
      <c r="GRN165" s="98"/>
      <c r="GRO165" s="98"/>
      <c r="GRP165" s="98"/>
      <c r="GRQ165" s="98"/>
      <c r="GRR165" s="98"/>
      <c r="GRS165" s="98"/>
      <c r="GRT165" s="98"/>
      <c r="GRU165" s="98"/>
      <c r="GRV165" s="98"/>
      <c r="GRW165" s="98"/>
      <c r="GRX165" s="98"/>
      <c r="GRY165" s="98"/>
      <c r="GRZ165" s="98"/>
      <c r="GSA165" s="98"/>
      <c r="GSB165" s="98"/>
      <c r="GSC165" s="98"/>
      <c r="GSD165" s="98"/>
      <c r="GSE165" s="98"/>
      <c r="GSF165" s="98"/>
      <c r="GSG165" s="98"/>
      <c r="GSH165" s="98"/>
      <c r="GSI165" s="98"/>
      <c r="GSJ165" s="98"/>
      <c r="GSK165" s="98"/>
      <c r="GSL165" s="98"/>
      <c r="GSM165" s="98"/>
      <c r="GSN165" s="98"/>
      <c r="GSO165" s="98"/>
      <c r="GSP165" s="98"/>
      <c r="GSQ165" s="98"/>
      <c r="GSR165" s="98"/>
      <c r="GSS165" s="98"/>
      <c r="GST165" s="98"/>
      <c r="GSU165" s="98"/>
      <c r="GSV165" s="98"/>
      <c r="GSW165" s="98"/>
      <c r="GSX165" s="98"/>
      <c r="GSY165" s="98"/>
      <c r="GSZ165" s="98"/>
      <c r="GTA165" s="98"/>
      <c r="GTB165" s="98"/>
      <c r="GTC165" s="98"/>
      <c r="GTD165" s="98"/>
      <c r="GTE165" s="98"/>
      <c r="GTF165" s="98"/>
      <c r="GTG165" s="98"/>
      <c r="GTH165" s="98"/>
      <c r="GTI165" s="98"/>
      <c r="GTJ165" s="98"/>
      <c r="GTK165" s="98"/>
      <c r="GTL165" s="98"/>
      <c r="GTM165" s="98"/>
      <c r="GTN165" s="98"/>
      <c r="GTO165" s="98"/>
      <c r="GTP165" s="98"/>
      <c r="GTQ165" s="98"/>
      <c r="GTR165" s="98"/>
      <c r="GTS165" s="98"/>
      <c r="GTT165" s="98"/>
      <c r="GTU165" s="98"/>
      <c r="GTV165" s="98"/>
      <c r="GTW165" s="98"/>
      <c r="GTX165" s="98"/>
      <c r="GTY165" s="98"/>
      <c r="GTZ165" s="98"/>
      <c r="GUA165" s="98"/>
      <c r="GUB165" s="98"/>
      <c r="GUC165" s="98"/>
      <c r="GUD165" s="98"/>
      <c r="GUE165" s="98"/>
      <c r="GUF165" s="98"/>
      <c r="GUG165" s="98"/>
      <c r="GUH165" s="98"/>
      <c r="GUI165" s="98"/>
      <c r="GUJ165" s="98"/>
      <c r="GUK165" s="98"/>
      <c r="GUL165" s="98"/>
      <c r="GUM165" s="98"/>
      <c r="GUN165" s="98"/>
      <c r="GUO165" s="98"/>
      <c r="GUP165" s="98"/>
      <c r="GUQ165" s="98"/>
      <c r="GUR165" s="98"/>
      <c r="GUS165" s="98"/>
      <c r="GUT165" s="98"/>
      <c r="GUU165" s="98"/>
      <c r="GUV165" s="98"/>
      <c r="GUW165" s="98"/>
      <c r="GUX165" s="98"/>
      <c r="GUY165" s="98"/>
      <c r="GUZ165" s="98"/>
      <c r="GVA165" s="98"/>
      <c r="GVB165" s="98"/>
      <c r="GVC165" s="98"/>
      <c r="GVD165" s="98"/>
      <c r="GVE165" s="98"/>
      <c r="GVF165" s="98"/>
      <c r="GVG165" s="98"/>
      <c r="GVH165" s="98"/>
      <c r="GVI165" s="98"/>
      <c r="GVJ165" s="98"/>
      <c r="GVK165" s="98"/>
      <c r="GVL165" s="98"/>
      <c r="GVM165" s="98"/>
      <c r="GVN165" s="98"/>
      <c r="GVO165" s="98"/>
      <c r="GVP165" s="98"/>
      <c r="GVQ165" s="98"/>
      <c r="GVR165" s="98"/>
      <c r="GVS165" s="98"/>
      <c r="GVT165" s="98"/>
      <c r="GVU165" s="98"/>
      <c r="GVV165" s="98"/>
      <c r="GVW165" s="98"/>
      <c r="GVX165" s="98"/>
      <c r="GVY165" s="98"/>
      <c r="GVZ165" s="98"/>
      <c r="GWA165" s="98"/>
      <c r="GWB165" s="98"/>
      <c r="GWC165" s="98"/>
      <c r="GWD165" s="98"/>
      <c r="GWE165" s="98"/>
      <c r="GWF165" s="98"/>
      <c r="GWG165" s="98"/>
      <c r="GWH165" s="98"/>
      <c r="GWI165" s="98"/>
      <c r="GWJ165" s="98"/>
      <c r="GWK165" s="98"/>
      <c r="GWL165" s="98"/>
      <c r="GWM165" s="98"/>
      <c r="GWN165" s="98"/>
      <c r="GWO165" s="98"/>
      <c r="GWP165" s="98"/>
      <c r="GWQ165" s="98"/>
      <c r="GWR165" s="98"/>
      <c r="GWS165" s="98"/>
      <c r="GWT165" s="98"/>
      <c r="GWU165" s="98"/>
      <c r="GWV165" s="98"/>
      <c r="GWW165" s="98"/>
      <c r="GWX165" s="98"/>
      <c r="GWY165" s="98"/>
      <c r="GWZ165" s="98"/>
      <c r="GXA165" s="98"/>
      <c r="GXB165" s="98"/>
      <c r="GXC165" s="98"/>
      <c r="GXD165" s="98"/>
      <c r="GXE165" s="98"/>
      <c r="GXF165" s="98"/>
      <c r="GXG165" s="98"/>
      <c r="GXH165" s="98"/>
      <c r="GXI165" s="98"/>
      <c r="GXJ165" s="98"/>
      <c r="GXK165" s="98"/>
      <c r="GXL165" s="98"/>
      <c r="GXM165" s="98"/>
      <c r="GXN165" s="98"/>
      <c r="GXO165" s="98"/>
      <c r="GXP165" s="98"/>
      <c r="GXQ165" s="98"/>
      <c r="GXR165" s="98"/>
      <c r="GXS165" s="98"/>
      <c r="GXT165" s="98"/>
      <c r="GXU165" s="98"/>
      <c r="GXV165" s="98"/>
      <c r="GXW165" s="98"/>
      <c r="GXX165" s="98"/>
      <c r="GXY165" s="98"/>
      <c r="GXZ165" s="98"/>
      <c r="GYA165" s="98"/>
      <c r="GYB165" s="98"/>
      <c r="GYC165" s="98"/>
      <c r="GYD165" s="98"/>
      <c r="GYE165" s="98"/>
      <c r="GYF165" s="98"/>
      <c r="GYG165" s="98"/>
      <c r="GYH165" s="98"/>
      <c r="GYI165" s="98"/>
      <c r="GYJ165" s="98"/>
      <c r="GYK165" s="98"/>
      <c r="GYL165" s="98"/>
      <c r="GYM165" s="98"/>
      <c r="GYN165" s="98"/>
      <c r="GYO165" s="98"/>
      <c r="GYP165" s="98"/>
      <c r="GYQ165" s="98"/>
      <c r="GYR165" s="98"/>
      <c r="GYS165" s="98"/>
      <c r="GYT165" s="98"/>
      <c r="GYU165" s="98"/>
      <c r="GYV165" s="98"/>
      <c r="GYW165" s="98"/>
      <c r="GYX165" s="98"/>
      <c r="GYY165" s="98"/>
      <c r="GYZ165" s="98"/>
      <c r="GZA165" s="98"/>
      <c r="GZB165" s="98"/>
      <c r="GZC165" s="98"/>
      <c r="GZD165" s="98"/>
      <c r="GZE165" s="98"/>
      <c r="GZF165" s="98"/>
      <c r="GZG165" s="98"/>
      <c r="GZH165" s="98"/>
      <c r="GZI165" s="98"/>
      <c r="GZJ165" s="98"/>
      <c r="GZK165" s="98"/>
      <c r="GZL165" s="98"/>
      <c r="GZM165" s="98"/>
      <c r="GZN165" s="98"/>
      <c r="GZO165" s="98"/>
      <c r="GZP165" s="98"/>
      <c r="GZQ165" s="98"/>
      <c r="GZR165" s="98"/>
      <c r="GZS165" s="98"/>
      <c r="GZT165" s="98"/>
      <c r="GZU165" s="98"/>
      <c r="GZV165" s="98"/>
      <c r="GZW165" s="98"/>
      <c r="GZX165" s="98"/>
      <c r="GZY165" s="98"/>
      <c r="GZZ165" s="98"/>
      <c r="HAA165" s="98"/>
      <c r="HAB165" s="98"/>
      <c r="HAC165" s="98"/>
      <c r="HAD165" s="98"/>
      <c r="HAE165" s="98"/>
      <c r="HAF165" s="98"/>
      <c r="HAG165" s="98"/>
      <c r="HAH165" s="98"/>
      <c r="HAI165" s="98"/>
      <c r="HAJ165" s="98"/>
      <c r="HAK165" s="98"/>
      <c r="HAL165" s="98"/>
      <c r="HAM165" s="98"/>
      <c r="HAN165" s="98"/>
      <c r="HAO165" s="98"/>
      <c r="HAP165" s="98"/>
      <c r="HAQ165" s="98"/>
      <c r="HAR165" s="98"/>
      <c r="HAS165" s="98"/>
      <c r="HAT165" s="98"/>
      <c r="HAU165" s="98"/>
      <c r="HAV165" s="98"/>
      <c r="HAW165" s="98"/>
      <c r="HAX165" s="98"/>
      <c r="HAY165" s="98"/>
      <c r="HAZ165" s="98"/>
      <c r="HBA165" s="98"/>
      <c r="HBB165" s="98"/>
      <c r="HBC165" s="98"/>
      <c r="HBD165" s="98"/>
      <c r="HBE165" s="98"/>
      <c r="HBF165" s="98"/>
      <c r="HBG165" s="98"/>
      <c r="HBH165" s="98"/>
      <c r="HBI165" s="98"/>
      <c r="HBJ165" s="98"/>
      <c r="HBK165" s="98"/>
      <c r="HBL165" s="98"/>
      <c r="HBM165" s="98"/>
      <c r="HBN165" s="98"/>
      <c r="HBO165" s="98"/>
      <c r="HBP165" s="98"/>
      <c r="HBQ165" s="98"/>
      <c r="HBR165" s="98"/>
      <c r="HBS165" s="98"/>
      <c r="HBT165" s="98"/>
      <c r="HBU165" s="98"/>
      <c r="HBV165" s="98"/>
      <c r="HBW165" s="98"/>
      <c r="HBX165" s="98"/>
      <c r="HBY165" s="98"/>
      <c r="HBZ165" s="98"/>
      <c r="HCA165" s="98"/>
      <c r="HCB165" s="98"/>
      <c r="HCC165" s="98"/>
      <c r="HCD165" s="98"/>
      <c r="HCE165" s="98"/>
      <c r="HCF165" s="98"/>
      <c r="HCG165" s="98"/>
      <c r="HCH165" s="98"/>
      <c r="HCI165" s="98"/>
      <c r="HCJ165" s="98"/>
      <c r="HCK165" s="98"/>
      <c r="HCL165" s="98"/>
      <c r="HCM165" s="98"/>
      <c r="HCN165" s="98"/>
      <c r="HCO165" s="98"/>
      <c r="HCP165" s="98"/>
      <c r="HCQ165" s="98"/>
      <c r="HCR165" s="98"/>
      <c r="HCS165" s="98"/>
      <c r="HCT165" s="98"/>
      <c r="HCU165" s="98"/>
      <c r="HCV165" s="98"/>
      <c r="HCW165" s="98"/>
      <c r="HCX165" s="98"/>
      <c r="HCY165" s="98"/>
      <c r="HCZ165" s="98"/>
      <c r="HDA165" s="98"/>
      <c r="HDB165" s="98"/>
      <c r="HDC165" s="98"/>
      <c r="HDD165" s="98"/>
      <c r="HDE165" s="98"/>
      <c r="HDF165" s="98"/>
      <c r="HDG165" s="98"/>
      <c r="HDH165" s="98"/>
      <c r="HDI165" s="98"/>
      <c r="HDJ165" s="98"/>
      <c r="HDK165" s="98"/>
      <c r="HDL165" s="98"/>
      <c r="HDM165" s="98"/>
      <c r="HDN165" s="98"/>
      <c r="HDO165" s="98"/>
      <c r="HDP165" s="98"/>
      <c r="HDQ165" s="98"/>
      <c r="HDR165" s="98"/>
      <c r="HDS165" s="98"/>
      <c r="HDT165" s="98"/>
      <c r="HDU165" s="98"/>
      <c r="HDV165" s="98"/>
      <c r="HDW165" s="98"/>
      <c r="HDX165" s="98"/>
      <c r="HDY165" s="98"/>
      <c r="HDZ165" s="98"/>
      <c r="HEA165" s="98"/>
      <c r="HEB165" s="98"/>
      <c r="HEC165" s="98"/>
      <c r="HED165" s="98"/>
      <c r="HEE165" s="98"/>
      <c r="HEF165" s="98"/>
      <c r="HEG165" s="98"/>
      <c r="HEH165" s="98"/>
      <c r="HEI165" s="98"/>
      <c r="HEJ165" s="98"/>
      <c r="HEK165" s="98"/>
      <c r="HEL165" s="98"/>
      <c r="HEM165" s="98"/>
      <c r="HEN165" s="98"/>
      <c r="HEO165" s="98"/>
      <c r="HEP165" s="98"/>
      <c r="HEQ165" s="98"/>
      <c r="HER165" s="98"/>
      <c r="HES165" s="98"/>
      <c r="HET165" s="98"/>
      <c r="HEU165" s="98"/>
      <c r="HEV165" s="98"/>
      <c r="HEW165" s="98"/>
      <c r="HEX165" s="98"/>
      <c r="HEY165" s="98"/>
      <c r="HEZ165" s="98"/>
      <c r="HFA165" s="98"/>
      <c r="HFB165" s="98"/>
      <c r="HFC165" s="98"/>
      <c r="HFD165" s="98"/>
      <c r="HFE165" s="98"/>
      <c r="HFF165" s="98"/>
      <c r="HFG165" s="98"/>
      <c r="HFH165" s="98"/>
      <c r="HFI165" s="98"/>
      <c r="HFJ165" s="98"/>
      <c r="HFK165" s="98"/>
      <c r="HFL165" s="98"/>
      <c r="HFM165" s="98"/>
      <c r="HFN165" s="98"/>
      <c r="HFO165" s="98"/>
      <c r="HFP165" s="98"/>
      <c r="HFQ165" s="98"/>
      <c r="HFR165" s="98"/>
      <c r="HFS165" s="98"/>
      <c r="HFT165" s="98"/>
      <c r="HFU165" s="98"/>
      <c r="HFV165" s="98"/>
      <c r="HFW165" s="98"/>
      <c r="HFX165" s="98"/>
      <c r="HFY165" s="98"/>
      <c r="HFZ165" s="98"/>
      <c r="HGA165" s="98"/>
      <c r="HGB165" s="98"/>
      <c r="HGC165" s="98"/>
      <c r="HGD165" s="98"/>
      <c r="HGE165" s="98"/>
      <c r="HGF165" s="98"/>
      <c r="HGG165" s="98"/>
      <c r="HGH165" s="98"/>
      <c r="HGI165" s="98"/>
      <c r="HGJ165" s="98"/>
      <c r="HGK165" s="98"/>
      <c r="HGL165" s="98"/>
      <c r="HGM165" s="98"/>
      <c r="HGN165" s="98"/>
      <c r="HGO165" s="98"/>
      <c r="HGP165" s="98"/>
      <c r="HGQ165" s="98"/>
      <c r="HGR165" s="98"/>
      <c r="HGS165" s="98"/>
      <c r="HGT165" s="98"/>
      <c r="HGU165" s="98"/>
      <c r="HGV165" s="98"/>
      <c r="HGW165" s="98"/>
      <c r="HGX165" s="98"/>
      <c r="HGY165" s="98"/>
      <c r="HGZ165" s="98"/>
      <c r="HHA165" s="98"/>
      <c r="HHB165" s="98"/>
      <c r="HHC165" s="98"/>
      <c r="HHD165" s="98"/>
      <c r="HHE165" s="98"/>
      <c r="HHF165" s="98"/>
      <c r="HHG165" s="98"/>
      <c r="HHH165" s="98"/>
      <c r="HHI165" s="98"/>
      <c r="HHJ165" s="98"/>
      <c r="HHK165" s="98"/>
      <c r="HHL165" s="98"/>
      <c r="HHM165" s="98"/>
      <c r="HHN165" s="98"/>
      <c r="HHO165" s="98"/>
      <c r="HHP165" s="98"/>
      <c r="HHQ165" s="98"/>
      <c r="HHR165" s="98"/>
      <c r="HHS165" s="98"/>
      <c r="HHT165" s="98"/>
      <c r="HHU165" s="98"/>
      <c r="HHV165" s="98"/>
      <c r="HHW165" s="98"/>
      <c r="HHX165" s="98"/>
      <c r="HHY165" s="98"/>
      <c r="HHZ165" s="98"/>
      <c r="HIA165" s="98"/>
      <c r="HIB165" s="98"/>
      <c r="HIC165" s="98"/>
      <c r="HID165" s="98"/>
      <c r="HIE165" s="98"/>
      <c r="HIF165" s="98"/>
      <c r="HIG165" s="98"/>
      <c r="HIH165" s="98"/>
      <c r="HII165" s="98"/>
      <c r="HIJ165" s="98"/>
      <c r="HIK165" s="98"/>
      <c r="HIL165" s="98"/>
      <c r="HIM165" s="98"/>
      <c r="HIN165" s="98"/>
      <c r="HIO165" s="98"/>
      <c r="HIP165" s="98"/>
      <c r="HIQ165" s="98"/>
      <c r="HIR165" s="98"/>
      <c r="HIS165" s="98"/>
      <c r="HIT165" s="98"/>
      <c r="HIU165" s="98"/>
      <c r="HIV165" s="98"/>
      <c r="HIW165" s="98"/>
      <c r="HIX165" s="98"/>
      <c r="HIY165" s="98"/>
      <c r="HIZ165" s="98"/>
      <c r="HJA165" s="98"/>
      <c r="HJB165" s="98"/>
      <c r="HJC165" s="98"/>
      <c r="HJD165" s="98"/>
      <c r="HJE165" s="98"/>
      <c r="HJF165" s="98"/>
      <c r="HJG165" s="98"/>
      <c r="HJH165" s="98"/>
      <c r="HJI165" s="98"/>
      <c r="HJJ165" s="98"/>
      <c r="HJK165" s="98"/>
      <c r="HJL165" s="98"/>
      <c r="HJM165" s="98"/>
      <c r="HJN165" s="98"/>
      <c r="HJO165" s="98"/>
      <c r="HJP165" s="98"/>
      <c r="HJQ165" s="98"/>
      <c r="HJR165" s="98"/>
      <c r="HJS165" s="98"/>
      <c r="HJT165" s="98"/>
      <c r="HJU165" s="98"/>
      <c r="HJV165" s="98"/>
      <c r="HJW165" s="98"/>
      <c r="HJX165" s="98"/>
      <c r="HJY165" s="98"/>
      <c r="HJZ165" s="98"/>
      <c r="HKA165" s="98"/>
      <c r="HKB165" s="98"/>
      <c r="HKC165" s="98"/>
      <c r="HKD165" s="98"/>
      <c r="HKE165" s="98"/>
      <c r="HKF165" s="98"/>
      <c r="HKG165" s="98"/>
      <c r="HKH165" s="98"/>
      <c r="HKI165" s="98"/>
      <c r="HKJ165" s="98"/>
      <c r="HKK165" s="98"/>
      <c r="HKL165" s="98"/>
      <c r="HKM165" s="98"/>
      <c r="HKN165" s="98"/>
      <c r="HKO165" s="98"/>
      <c r="HKP165" s="98"/>
      <c r="HKQ165" s="98"/>
      <c r="HKR165" s="98"/>
      <c r="HKS165" s="98"/>
      <c r="HKT165" s="98"/>
      <c r="HKU165" s="98"/>
      <c r="HKV165" s="98"/>
      <c r="HKW165" s="98"/>
      <c r="HKX165" s="98"/>
      <c r="HKY165" s="98"/>
      <c r="HKZ165" s="98"/>
      <c r="HLA165" s="98"/>
      <c r="HLB165" s="98"/>
      <c r="HLC165" s="98"/>
      <c r="HLD165" s="98"/>
      <c r="HLE165" s="98"/>
      <c r="HLF165" s="98"/>
      <c r="HLG165" s="98"/>
      <c r="HLH165" s="98"/>
      <c r="HLI165" s="98"/>
      <c r="HLJ165" s="98"/>
      <c r="HLK165" s="98"/>
      <c r="HLL165" s="98"/>
      <c r="HLM165" s="98"/>
      <c r="HLN165" s="98"/>
      <c r="HLO165" s="98"/>
      <c r="HLP165" s="98"/>
      <c r="HLQ165" s="98"/>
      <c r="HLR165" s="98"/>
      <c r="HLS165" s="98"/>
      <c r="HLT165" s="98"/>
      <c r="HLU165" s="98"/>
      <c r="HLV165" s="98"/>
      <c r="HLW165" s="98"/>
      <c r="HLX165" s="98"/>
      <c r="HLY165" s="98"/>
      <c r="HLZ165" s="98"/>
      <c r="HMA165" s="98"/>
      <c r="HMB165" s="98"/>
      <c r="HMC165" s="98"/>
      <c r="HMD165" s="98"/>
      <c r="HME165" s="98"/>
      <c r="HMF165" s="98"/>
      <c r="HMG165" s="98"/>
      <c r="HMH165" s="98"/>
      <c r="HMI165" s="98"/>
      <c r="HMJ165" s="98"/>
      <c r="HMK165" s="98"/>
      <c r="HML165" s="98"/>
      <c r="HMM165" s="98"/>
      <c r="HMN165" s="98"/>
      <c r="HMO165" s="98"/>
      <c r="HMP165" s="98"/>
      <c r="HMQ165" s="98"/>
      <c r="HMR165" s="98"/>
      <c r="HMS165" s="98"/>
      <c r="HMT165" s="98"/>
      <c r="HMU165" s="98"/>
      <c r="HMV165" s="98"/>
      <c r="HMW165" s="98"/>
      <c r="HMX165" s="98"/>
      <c r="HMY165" s="98"/>
      <c r="HMZ165" s="98"/>
      <c r="HNA165" s="98"/>
      <c r="HNB165" s="98"/>
      <c r="HNC165" s="98"/>
      <c r="HND165" s="98"/>
      <c r="HNE165" s="98"/>
      <c r="HNF165" s="98"/>
      <c r="HNG165" s="98"/>
      <c r="HNH165" s="98"/>
      <c r="HNI165" s="98"/>
      <c r="HNJ165" s="98"/>
      <c r="HNK165" s="98"/>
      <c r="HNL165" s="98"/>
      <c r="HNM165" s="98"/>
      <c r="HNN165" s="98"/>
      <c r="HNO165" s="98"/>
      <c r="HNP165" s="98"/>
      <c r="HNQ165" s="98"/>
      <c r="HNR165" s="98"/>
      <c r="HNS165" s="98"/>
      <c r="HNT165" s="98"/>
      <c r="HNU165" s="98"/>
      <c r="HNV165" s="98"/>
      <c r="HNW165" s="98"/>
      <c r="HNX165" s="98"/>
      <c r="HNY165" s="98"/>
      <c r="HNZ165" s="98"/>
      <c r="HOA165" s="98"/>
      <c r="HOB165" s="98"/>
      <c r="HOC165" s="98"/>
      <c r="HOD165" s="98"/>
      <c r="HOE165" s="98"/>
      <c r="HOF165" s="98"/>
      <c r="HOG165" s="98"/>
      <c r="HOH165" s="98"/>
      <c r="HOI165" s="98"/>
      <c r="HOJ165" s="98"/>
      <c r="HOK165" s="98"/>
      <c r="HOL165" s="98"/>
      <c r="HOM165" s="98"/>
      <c r="HON165" s="98"/>
      <c r="HOO165" s="98"/>
      <c r="HOP165" s="98"/>
      <c r="HOQ165" s="98"/>
      <c r="HOR165" s="98"/>
      <c r="HOS165" s="98"/>
      <c r="HOT165" s="98"/>
      <c r="HOU165" s="98"/>
      <c r="HOV165" s="98"/>
      <c r="HOW165" s="98"/>
      <c r="HOX165" s="98"/>
      <c r="HOY165" s="98"/>
      <c r="HOZ165" s="98"/>
      <c r="HPA165" s="98"/>
      <c r="HPB165" s="98"/>
      <c r="HPC165" s="98"/>
      <c r="HPD165" s="98"/>
      <c r="HPE165" s="98"/>
      <c r="HPF165" s="98"/>
      <c r="HPG165" s="98"/>
      <c r="HPH165" s="98"/>
      <c r="HPI165" s="98"/>
      <c r="HPJ165" s="98"/>
      <c r="HPK165" s="98"/>
      <c r="HPL165" s="98"/>
      <c r="HPM165" s="98"/>
      <c r="HPN165" s="98"/>
      <c r="HPO165" s="98"/>
      <c r="HPP165" s="98"/>
      <c r="HPQ165" s="98"/>
      <c r="HPR165" s="98"/>
      <c r="HPS165" s="98"/>
      <c r="HPT165" s="98"/>
      <c r="HPU165" s="98"/>
      <c r="HPV165" s="98"/>
      <c r="HPW165" s="98"/>
      <c r="HPX165" s="98"/>
      <c r="HPY165" s="98"/>
      <c r="HPZ165" s="98"/>
      <c r="HQA165" s="98"/>
      <c r="HQB165" s="98"/>
      <c r="HQC165" s="98"/>
      <c r="HQD165" s="98"/>
      <c r="HQE165" s="98"/>
      <c r="HQF165" s="98"/>
      <c r="HQG165" s="98"/>
      <c r="HQH165" s="98"/>
      <c r="HQI165" s="98"/>
      <c r="HQJ165" s="98"/>
      <c r="HQK165" s="98"/>
      <c r="HQL165" s="98"/>
      <c r="HQM165" s="98"/>
      <c r="HQN165" s="98"/>
      <c r="HQO165" s="98"/>
      <c r="HQP165" s="98"/>
      <c r="HQQ165" s="98"/>
      <c r="HQR165" s="98"/>
      <c r="HQS165" s="98"/>
      <c r="HQT165" s="98"/>
      <c r="HQU165" s="98"/>
      <c r="HQV165" s="98"/>
      <c r="HQW165" s="98"/>
      <c r="HQX165" s="98"/>
      <c r="HQY165" s="98"/>
      <c r="HQZ165" s="98"/>
      <c r="HRA165" s="98"/>
      <c r="HRB165" s="98"/>
      <c r="HRC165" s="98"/>
      <c r="HRD165" s="98"/>
      <c r="HRE165" s="98"/>
      <c r="HRF165" s="98"/>
      <c r="HRG165" s="98"/>
      <c r="HRH165" s="98"/>
      <c r="HRI165" s="98"/>
      <c r="HRJ165" s="98"/>
      <c r="HRK165" s="98"/>
      <c r="HRL165" s="98"/>
      <c r="HRM165" s="98"/>
      <c r="HRN165" s="98"/>
      <c r="HRO165" s="98"/>
      <c r="HRP165" s="98"/>
      <c r="HRQ165" s="98"/>
      <c r="HRR165" s="98"/>
      <c r="HRS165" s="98"/>
      <c r="HRT165" s="98"/>
      <c r="HRU165" s="98"/>
      <c r="HRV165" s="98"/>
      <c r="HRW165" s="98"/>
      <c r="HRX165" s="98"/>
      <c r="HRY165" s="98"/>
      <c r="HRZ165" s="98"/>
      <c r="HSA165" s="98"/>
      <c r="HSB165" s="98"/>
      <c r="HSC165" s="98"/>
      <c r="HSD165" s="98"/>
      <c r="HSE165" s="98"/>
      <c r="HSF165" s="98"/>
      <c r="HSG165" s="98"/>
      <c r="HSH165" s="98"/>
      <c r="HSI165" s="98"/>
      <c r="HSJ165" s="98"/>
      <c r="HSK165" s="98"/>
      <c r="HSL165" s="98"/>
      <c r="HSM165" s="98"/>
      <c r="HSN165" s="98"/>
      <c r="HSO165" s="98"/>
      <c r="HSP165" s="98"/>
      <c r="HSQ165" s="98"/>
      <c r="HSR165" s="98"/>
      <c r="HSS165" s="98"/>
      <c r="HST165" s="98"/>
      <c r="HSU165" s="98"/>
      <c r="HSV165" s="98"/>
      <c r="HSW165" s="98"/>
      <c r="HSX165" s="98"/>
      <c r="HSY165" s="98"/>
      <c r="HSZ165" s="98"/>
      <c r="HTA165" s="98"/>
      <c r="HTB165" s="98"/>
      <c r="HTC165" s="98"/>
      <c r="HTD165" s="98"/>
      <c r="HTE165" s="98"/>
      <c r="HTF165" s="98"/>
      <c r="HTG165" s="98"/>
      <c r="HTH165" s="98"/>
      <c r="HTI165" s="98"/>
      <c r="HTJ165" s="98"/>
      <c r="HTK165" s="98"/>
      <c r="HTL165" s="98"/>
      <c r="HTM165" s="98"/>
      <c r="HTN165" s="98"/>
      <c r="HTO165" s="98"/>
      <c r="HTP165" s="98"/>
      <c r="HTQ165" s="98"/>
      <c r="HTR165" s="98"/>
      <c r="HTS165" s="98"/>
      <c r="HTT165" s="98"/>
      <c r="HTU165" s="98"/>
      <c r="HTV165" s="98"/>
      <c r="HTW165" s="98"/>
      <c r="HTX165" s="98"/>
      <c r="HTY165" s="98"/>
      <c r="HTZ165" s="98"/>
      <c r="HUA165" s="98"/>
      <c r="HUB165" s="98"/>
      <c r="HUC165" s="98"/>
      <c r="HUD165" s="98"/>
      <c r="HUE165" s="98"/>
      <c r="HUF165" s="98"/>
      <c r="HUG165" s="98"/>
      <c r="HUH165" s="98"/>
      <c r="HUI165" s="98"/>
      <c r="HUJ165" s="98"/>
      <c r="HUK165" s="98"/>
      <c r="HUL165" s="98"/>
      <c r="HUM165" s="98"/>
      <c r="HUN165" s="98"/>
      <c r="HUO165" s="98"/>
      <c r="HUP165" s="98"/>
      <c r="HUQ165" s="98"/>
      <c r="HUR165" s="98"/>
      <c r="HUS165" s="98"/>
      <c r="HUT165" s="98"/>
      <c r="HUU165" s="98"/>
      <c r="HUV165" s="98"/>
      <c r="HUW165" s="98"/>
      <c r="HUX165" s="98"/>
      <c r="HUY165" s="98"/>
      <c r="HUZ165" s="98"/>
      <c r="HVA165" s="98"/>
      <c r="HVB165" s="98"/>
      <c r="HVC165" s="98"/>
      <c r="HVD165" s="98"/>
      <c r="HVE165" s="98"/>
      <c r="HVF165" s="98"/>
      <c r="HVG165" s="98"/>
      <c r="HVH165" s="98"/>
      <c r="HVI165" s="98"/>
      <c r="HVJ165" s="98"/>
      <c r="HVK165" s="98"/>
      <c r="HVL165" s="98"/>
      <c r="HVM165" s="98"/>
      <c r="HVN165" s="98"/>
      <c r="HVO165" s="98"/>
      <c r="HVP165" s="98"/>
      <c r="HVQ165" s="98"/>
      <c r="HVR165" s="98"/>
      <c r="HVS165" s="98"/>
      <c r="HVT165" s="98"/>
      <c r="HVU165" s="98"/>
      <c r="HVV165" s="98"/>
      <c r="HVW165" s="98"/>
      <c r="HVX165" s="98"/>
      <c r="HVY165" s="98"/>
      <c r="HVZ165" s="98"/>
      <c r="HWA165" s="98"/>
      <c r="HWB165" s="98"/>
      <c r="HWC165" s="98"/>
      <c r="HWD165" s="98"/>
      <c r="HWE165" s="98"/>
      <c r="HWF165" s="98"/>
      <c r="HWG165" s="98"/>
      <c r="HWH165" s="98"/>
      <c r="HWI165" s="98"/>
      <c r="HWJ165" s="98"/>
      <c r="HWK165" s="98"/>
      <c r="HWL165" s="98"/>
      <c r="HWM165" s="98"/>
      <c r="HWN165" s="98"/>
      <c r="HWO165" s="98"/>
      <c r="HWP165" s="98"/>
      <c r="HWQ165" s="98"/>
      <c r="HWR165" s="98"/>
      <c r="HWS165" s="98"/>
      <c r="HWT165" s="98"/>
      <c r="HWU165" s="98"/>
      <c r="HWV165" s="98"/>
      <c r="HWW165" s="98"/>
      <c r="HWX165" s="98"/>
      <c r="HWY165" s="98"/>
      <c r="HWZ165" s="98"/>
      <c r="HXA165" s="98"/>
      <c r="HXB165" s="98"/>
      <c r="HXC165" s="98"/>
      <c r="HXD165" s="98"/>
      <c r="HXE165" s="98"/>
      <c r="HXF165" s="98"/>
      <c r="HXG165" s="98"/>
      <c r="HXH165" s="98"/>
      <c r="HXI165" s="98"/>
      <c r="HXJ165" s="98"/>
      <c r="HXK165" s="98"/>
      <c r="HXL165" s="98"/>
      <c r="HXM165" s="98"/>
      <c r="HXN165" s="98"/>
      <c r="HXO165" s="98"/>
      <c r="HXP165" s="98"/>
      <c r="HXQ165" s="98"/>
      <c r="HXR165" s="98"/>
      <c r="HXS165" s="98"/>
      <c r="HXT165" s="98"/>
      <c r="HXU165" s="98"/>
      <c r="HXV165" s="98"/>
      <c r="HXW165" s="98"/>
      <c r="HXX165" s="98"/>
      <c r="HXY165" s="98"/>
      <c r="HXZ165" s="98"/>
      <c r="HYA165" s="98"/>
      <c r="HYB165" s="98"/>
      <c r="HYC165" s="98"/>
      <c r="HYD165" s="98"/>
      <c r="HYE165" s="98"/>
      <c r="HYF165" s="98"/>
      <c r="HYG165" s="98"/>
      <c r="HYH165" s="98"/>
      <c r="HYI165" s="98"/>
      <c r="HYJ165" s="98"/>
      <c r="HYK165" s="98"/>
      <c r="HYL165" s="98"/>
      <c r="HYM165" s="98"/>
      <c r="HYN165" s="98"/>
      <c r="HYO165" s="98"/>
      <c r="HYP165" s="98"/>
      <c r="HYQ165" s="98"/>
      <c r="HYR165" s="98"/>
      <c r="HYS165" s="98"/>
      <c r="HYT165" s="98"/>
      <c r="HYU165" s="98"/>
      <c r="HYV165" s="98"/>
      <c r="HYW165" s="98"/>
      <c r="HYX165" s="98"/>
      <c r="HYY165" s="98"/>
      <c r="HYZ165" s="98"/>
      <c r="HZA165" s="98"/>
      <c r="HZB165" s="98"/>
      <c r="HZC165" s="98"/>
      <c r="HZD165" s="98"/>
      <c r="HZE165" s="98"/>
      <c r="HZF165" s="98"/>
      <c r="HZG165" s="98"/>
      <c r="HZH165" s="98"/>
      <c r="HZI165" s="98"/>
      <c r="HZJ165" s="98"/>
      <c r="HZK165" s="98"/>
      <c r="HZL165" s="98"/>
      <c r="HZM165" s="98"/>
      <c r="HZN165" s="98"/>
      <c r="HZO165" s="98"/>
      <c r="HZP165" s="98"/>
      <c r="HZQ165" s="98"/>
      <c r="HZR165" s="98"/>
      <c r="HZS165" s="98"/>
      <c r="HZT165" s="98"/>
      <c r="HZU165" s="98"/>
      <c r="HZV165" s="98"/>
      <c r="HZW165" s="98"/>
      <c r="HZX165" s="98"/>
      <c r="HZY165" s="98"/>
      <c r="HZZ165" s="98"/>
      <c r="IAA165" s="98"/>
      <c r="IAB165" s="98"/>
      <c r="IAC165" s="98"/>
      <c r="IAD165" s="98"/>
      <c r="IAE165" s="98"/>
      <c r="IAF165" s="98"/>
      <c r="IAG165" s="98"/>
      <c r="IAH165" s="98"/>
      <c r="IAI165" s="98"/>
      <c r="IAJ165" s="98"/>
      <c r="IAK165" s="98"/>
      <c r="IAL165" s="98"/>
      <c r="IAM165" s="98"/>
      <c r="IAN165" s="98"/>
      <c r="IAO165" s="98"/>
      <c r="IAP165" s="98"/>
      <c r="IAQ165" s="98"/>
      <c r="IAR165" s="98"/>
      <c r="IAS165" s="98"/>
      <c r="IAT165" s="98"/>
      <c r="IAU165" s="98"/>
      <c r="IAV165" s="98"/>
      <c r="IAW165" s="98"/>
      <c r="IAX165" s="98"/>
      <c r="IAY165" s="98"/>
      <c r="IAZ165" s="98"/>
      <c r="IBA165" s="98"/>
      <c r="IBB165" s="98"/>
      <c r="IBC165" s="98"/>
      <c r="IBD165" s="98"/>
      <c r="IBE165" s="98"/>
      <c r="IBF165" s="98"/>
      <c r="IBG165" s="98"/>
      <c r="IBH165" s="98"/>
      <c r="IBI165" s="98"/>
      <c r="IBJ165" s="98"/>
      <c r="IBK165" s="98"/>
      <c r="IBL165" s="98"/>
      <c r="IBM165" s="98"/>
      <c r="IBN165" s="98"/>
      <c r="IBO165" s="98"/>
      <c r="IBP165" s="98"/>
      <c r="IBQ165" s="98"/>
      <c r="IBR165" s="98"/>
      <c r="IBS165" s="98"/>
      <c r="IBT165" s="98"/>
      <c r="IBU165" s="98"/>
      <c r="IBV165" s="98"/>
      <c r="IBW165" s="98"/>
      <c r="IBX165" s="98"/>
      <c r="IBY165" s="98"/>
      <c r="IBZ165" s="98"/>
      <c r="ICA165" s="98"/>
      <c r="ICB165" s="98"/>
      <c r="ICC165" s="98"/>
      <c r="ICD165" s="98"/>
      <c r="ICE165" s="98"/>
      <c r="ICF165" s="98"/>
      <c r="ICG165" s="98"/>
      <c r="ICH165" s="98"/>
      <c r="ICI165" s="98"/>
      <c r="ICJ165" s="98"/>
      <c r="ICK165" s="98"/>
      <c r="ICL165" s="98"/>
      <c r="ICM165" s="98"/>
      <c r="ICN165" s="98"/>
      <c r="ICO165" s="98"/>
      <c r="ICP165" s="98"/>
      <c r="ICQ165" s="98"/>
      <c r="ICR165" s="98"/>
      <c r="ICS165" s="98"/>
      <c r="ICT165" s="98"/>
      <c r="ICU165" s="98"/>
      <c r="ICV165" s="98"/>
      <c r="ICW165" s="98"/>
      <c r="ICX165" s="98"/>
      <c r="ICY165" s="98"/>
      <c r="ICZ165" s="98"/>
      <c r="IDA165" s="98"/>
      <c r="IDB165" s="98"/>
      <c r="IDC165" s="98"/>
      <c r="IDD165" s="98"/>
      <c r="IDE165" s="98"/>
      <c r="IDF165" s="98"/>
      <c r="IDG165" s="98"/>
      <c r="IDH165" s="98"/>
      <c r="IDI165" s="98"/>
      <c r="IDJ165" s="98"/>
      <c r="IDK165" s="98"/>
      <c r="IDL165" s="98"/>
      <c r="IDM165" s="98"/>
      <c r="IDN165" s="98"/>
      <c r="IDO165" s="98"/>
      <c r="IDP165" s="98"/>
      <c r="IDQ165" s="98"/>
      <c r="IDR165" s="98"/>
      <c r="IDS165" s="98"/>
      <c r="IDT165" s="98"/>
      <c r="IDU165" s="98"/>
      <c r="IDV165" s="98"/>
      <c r="IDW165" s="98"/>
      <c r="IDX165" s="98"/>
      <c r="IDY165" s="98"/>
      <c r="IDZ165" s="98"/>
      <c r="IEA165" s="98"/>
      <c r="IEB165" s="98"/>
      <c r="IEC165" s="98"/>
      <c r="IED165" s="98"/>
      <c r="IEE165" s="98"/>
      <c r="IEF165" s="98"/>
      <c r="IEG165" s="98"/>
      <c r="IEH165" s="98"/>
      <c r="IEI165" s="98"/>
      <c r="IEJ165" s="98"/>
      <c r="IEK165" s="98"/>
      <c r="IEL165" s="98"/>
      <c r="IEM165" s="98"/>
      <c r="IEN165" s="98"/>
      <c r="IEO165" s="98"/>
      <c r="IEP165" s="98"/>
      <c r="IEQ165" s="98"/>
      <c r="IER165" s="98"/>
      <c r="IES165" s="98"/>
      <c r="IET165" s="98"/>
      <c r="IEU165" s="98"/>
      <c r="IEV165" s="98"/>
      <c r="IEW165" s="98"/>
      <c r="IEX165" s="98"/>
      <c r="IEY165" s="98"/>
      <c r="IEZ165" s="98"/>
      <c r="IFA165" s="98"/>
      <c r="IFB165" s="98"/>
      <c r="IFC165" s="98"/>
      <c r="IFD165" s="98"/>
      <c r="IFE165" s="98"/>
      <c r="IFF165" s="98"/>
      <c r="IFG165" s="98"/>
      <c r="IFH165" s="98"/>
      <c r="IFI165" s="98"/>
      <c r="IFJ165" s="98"/>
      <c r="IFK165" s="98"/>
      <c r="IFL165" s="98"/>
      <c r="IFM165" s="98"/>
      <c r="IFN165" s="98"/>
      <c r="IFO165" s="98"/>
      <c r="IFP165" s="98"/>
      <c r="IFQ165" s="98"/>
      <c r="IFR165" s="98"/>
      <c r="IFS165" s="98"/>
      <c r="IFT165" s="98"/>
      <c r="IFU165" s="98"/>
      <c r="IFV165" s="98"/>
      <c r="IFW165" s="98"/>
      <c r="IFX165" s="98"/>
      <c r="IFY165" s="98"/>
      <c r="IFZ165" s="98"/>
      <c r="IGA165" s="98"/>
      <c r="IGB165" s="98"/>
      <c r="IGC165" s="98"/>
      <c r="IGD165" s="98"/>
      <c r="IGE165" s="98"/>
      <c r="IGF165" s="98"/>
      <c r="IGG165" s="98"/>
      <c r="IGH165" s="98"/>
      <c r="IGI165" s="98"/>
      <c r="IGJ165" s="98"/>
      <c r="IGK165" s="98"/>
      <c r="IGL165" s="98"/>
      <c r="IGM165" s="98"/>
      <c r="IGN165" s="98"/>
      <c r="IGO165" s="98"/>
      <c r="IGP165" s="98"/>
      <c r="IGQ165" s="98"/>
      <c r="IGR165" s="98"/>
      <c r="IGS165" s="98"/>
      <c r="IGT165" s="98"/>
      <c r="IGU165" s="98"/>
      <c r="IGV165" s="98"/>
      <c r="IGW165" s="98"/>
      <c r="IGX165" s="98"/>
      <c r="IGY165" s="98"/>
      <c r="IGZ165" s="98"/>
      <c r="IHA165" s="98"/>
      <c r="IHB165" s="98"/>
      <c r="IHC165" s="98"/>
      <c r="IHD165" s="98"/>
      <c r="IHE165" s="98"/>
      <c r="IHF165" s="98"/>
      <c r="IHG165" s="98"/>
      <c r="IHH165" s="98"/>
      <c r="IHI165" s="98"/>
      <c r="IHJ165" s="98"/>
      <c r="IHK165" s="98"/>
      <c r="IHL165" s="98"/>
      <c r="IHM165" s="98"/>
      <c r="IHN165" s="98"/>
      <c r="IHO165" s="98"/>
      <c r="IHP165" s="98"/>
      <c r="IHQ165" s="98"/>
      <c r="IHR165" s="98"/>
      <c r="IHS165" s="98"/>
      <c r="IHT165" s="98"/>
      <c r="IHU165" s="98"/>
      <c r="IHV165" s="98"/>
      <c r="IHW165" s="98"/>
      <c r="IHX165" s="98"/>
      <c r="IHY165" s="98"/>
      <c r="IHZ165" s="98"/>
      <c r="IIA165" s="98"/>
      <c r="IIB165" s="98"/>
      <c r="IIC165" s="98"/>
      <c r="IID165" s="98"/>
      <c r="IIE165" s="98"/>
      <c r="IIF165" s="98"/>
      <c r="IIG165" s="98"/>
      <c r="IIH165" s="98"/>
      <c r="III165" s="98"/>
      <c r="IIJ165" s="98"/>
      <c r="IIK165" s="98"/>
      <c r="IIL165" s="98"/>
      <c r="IIM165" s="98"/>
      <c r="IIN165" s="98"/>
      <c r="IIO165" s="98"/>
      <c r="IIP165" s="98"/>
      <c r="IIQ165" s="98"/>
      <c r="IIR165" s="98"/>
      <c r="IIS165" s="98"/>
      <c r="IIT165" s="98"/>
      <c r="IIU165" s="98"/>
      <c r="IIV165" s="98"/>
      <c r="IIW165" s="98"/>
      <c r="IIX165" s="98"/>
      <c r="IIY165" s="98"/>
      <c r="IIZ165" s="98"/>
      <c r="IJA165" s="98"/>
      <c r="IJB165" s="98"/>
      <c r="IJC165" s="98"/>
      <c r="IJD165" s="98"/>
      <c r="IJE165" s="98"/>
      <c r="IJF165" s="98"/>
      <c r="IJG165" s="98"/>
      <c r="IJH165" s="98"/>
      <c r="IJI165" s="98"/>
      <c r="IJJ165" s="98"/>
      <c r="IJK165" s="98"/>
      <c r="IJL165" s="98"/>
      <c r="IJM165" s="98"/>
      <c r="IJN165" s="98"/>
      <c r="IJO165" s="98"/>
      <c r="IJP165" s="98"/>
      <c r="IJQ165" s="98"/>
      <c r="IJR165" s="98"/>
      <c r="IJS165" s="98"/>
      <c r="IJT165" s="98"/>
      <c r="IJU165" s="98"/>
      <c r="IJV165" s="98"/>
      <c r="IJW165" s="98"/>
      <c r="IJX165" s="98"/>
      <c r="IJY165" s="98"/>
      <c r="IJZ165" s="98"/>
      <c r="IKA165" s="98"/>
      <c r="IKB165" s="98"/>
      <c r="IKC165" s="98"/>
      <c r="IKD165" s="98"/>
      <c r="IKE165" s="98"/>
      <c r="IKF165" s="98"/>
      <c r="IKG165" s="98"/>
      <c r="IKH165" s="98"/>
      <c r="IKI165" s="98"/>
      <c r="IKJ165" s="98"/>
      <c r="IKK165" s="98"/>
      <c r="IKL165" s="98"/>
      <c r="IKM165" s="98"/>
      <c r="IKN165" s="98"/>
      <c r="IKO165" s="98"/>
      <c r="IKP165" s="98"/>
      <c r="IKQ165" s="98"/>
      <c r="IKR165" s="98"/>
      <c r="IKS165" s="98"/>
      <c r="IKT165" s="98"/>
      <c r="IKU165" s="98"/>
      <c r="IKV165" s="98"/>
      <c r="IKW165" s="98"/>
      <c r="IKX165" s="98"/>
      <c r="IKY165" s="98"/>
      <c r="IKZ165" s="98"/>
      <c r="ILA165" s="98"/>
      <c r="ILB165" s="98"/>
      <c r="ILC165" s="98"/>
      <c r="ILD165" s="98"/>
      <c r="ILE165" s="98"/>
      <c r="ILF165" s="98"/>
      <c r="ILG165" s="98"/>
      <c r="ILH165" s="98"/>
      <c r="ILI165" s="98"/>
      <c r="ILJ165" s="98"/>
      <c r="ILK165" s="98"/>
      <c r="ILL165" s="98"/>
      <c r="ILM165" s="98"/>
      <c r="ILN165" s="98"/>
      <c r="ILO165" s="98"/>
      <c r="ILP165" s="98"/>
      <c r="ILQ165" s="98"/>
      <c r="ILR165" s="98"/>
      <c r="ILS165" s="98"/>
      <c r="ILT165" s="98"/>
      <c r="ILU165" s="98"/>
      <c r="ILV165" s="98"/>
      <c r="ILW165" s="98"/>
      <c r="ILX165" s="98"/>
      <c r="ILY165" s="98"/>
      <c r="ILZ165" s="98"/>
      <c r="IMA165" s="98"/>
      <c r="IMB165" s="98"/>
      <c r="IMC165" s="98"/>
      <c r="IMD165" s="98"/>
      <c r="IME165" s="98"/>
      <c r="IMF165" s="98"/>
      <c r="IMG165" s="98"/>
      <c r="IMH165" s="98"/>
      <c r="IMI165" s="98"/>
      <c r="IMJ165" s="98"/>
      <c r="IMK165" s="98"/>
      <c r="IML165" s="98"/>
      <c r="IMM165" s="98"/>
      <c r="IMN165" s="98"/>
      <c r="IMO165" s="98"/>
      <c r="IMP165" s="98"/>
      <c r="IMQ165" s="98"/>
      <c r="IMR165" s="98"/>
      <c r="IMS165" s="98"/>
      <c r="IMT165" s="98"/>
      <c r="IMU165" s="98"/>
      <c r="IMV165" s="98"/>
      <c r="IMW165" s="98"/>
      <c r="IMX165" s="98"/>
      <c r="IMY165" s="98"/>
      <c r="IMZ165" s="98"/>
      <c r="INA165" s="98"/>
      <c r="INB165" s="98"/>
      <c r="INC165" s="98"/>
      <c r="IND165" s="98"/>
      <c r="INE165" s="98"/>
      <c r="INF165" s="98"/>
      <c r="ING165" s="98"/>
      <c r="INH165" s="98"/>
      <c r="INI165" s="98"/>
      <c r="INJ165" s="98"/>
      <c r="INK165" s="98"/>
      <c r="INL165" s="98"/>
      <c r="INM165" s="98"/>
      <c r="INN165" s="98"/>
      <c r="INO165" s="98"/>
      <c r="INP165" s="98"/>
      <c r="INQ165" s="98"/>
      <c r="INR165" s="98"/>
      <c r="INS165" s="98"/>
      <c r="INT165" s="98"/>
      <c r="INU165" s="98"/>
      <c r="INV165" s="98"/>
      <c r="INW165" s="98"/>
      <c r="INX165" s="98"/>
      <c r="INY165" s="98"/>
      <c r="INZ165" s="98"/>
      <c r="IOA165" s="98"/>
      <c r="IOB165" s="98"/>
      <c r="IOC165" s="98"/>
      <c r="IOD165" s="98"/>
      <c r="IOE165" s="98"/>
      <c r="IOF165" s="98"/>
      <c r="IOG165" s="98"/>
      <c r="IOH165" s="98"/>
      <c r="IOI165" s="98"/>
      <c r="IOJ165" s="98"/>
      <c r="IOK165" s="98"/>
      <c r="IOL165" s="98"/>
      <c r="IOM165" s="98"/>
      <c r="ION165" s="98"/>
      <c r="IOO165" s="98"/>
      <c r="IOP165" s="98"/>
      <c r="IOQ165" s="98"/>
      <c r="IOR165" s="98"/>
      <c r="IOS165" s="98"/>
      <c r="IOT165" s="98"/>
      <c r="IOU165" s="98"/>
      <c r="IOV165" s="98"/>
      <c r="IOW165" s="98"/>
      <c r="IOX165" s="98"/>
      <c r="IOY165" s="98"/>
      <c r="IOZ165" s="98"/>
      <c r="IPA165" s="98"/>
      <c r="IPB165" s="98"/>
      <c r="IPC165" s="98"/>
      <c r="IPD165" s="98"/>
      <c r="IPE165" s="98"/>
      <c r="IPF165" s="98"/>
      <c r="IPG165" s="98"/>
      <c r="IPH165" s="98"/>
      <c r="IPI165" s="98"/>
      <c r="IPJ165" s="98"/>
      <c r="IPK165" s="98"/>
      <c r="IPL165" s="98"/>
      <c r="IPM165" s="98"/>
      <c r="IPN165" s="98"/>
      <c r="IPO165" s="98"/>
      <c r="IPP165" s="98"/>
      <c r="IPQ165" s="98"/>
      <c r="IPR165" s="98"/>
      <c r="IPS165" s="98"/>
      <c r="IPT165" s="98"/>
      <c r="IPU165" s="98"/>
      <c r="IPV165" s="98"/>
      <c r="IPW165" s="98"/>
      <c r="IPX165" s="98"/>
      <c r="IPY165" s="98"/>
      <c r="IPZ165" s="98"/>
      <c r="IQA165" s="98"/>
      <c r="IQB165" s="98"/>
      <c r="IQC165" s="98"/>
      <c r="IQD165" s="98"/>
      <c r="IQE165" s="98"/>
      <c r="IQF165" s="98"/>
      <c r="IQG165" s="98"/>
      <c r="IQH165" s="98"/>
      <c r="IQI165" s="98"/>
      <c r="IQJ165" s="98"/>
      <c r="IQK165" s="98"/>
      <c r="IQL165" s="98"/>
      <c r="IQM165" s="98"/>
      <c r="IQN165" s="98"/>
      <c r="IQO165" s="98"/>
      <c r="IQP165" s="98"/>
      <c r="IQQ165" s="98"/>
      <c r="IQR165" s="98"/>
      <c r="IQS165" s="98"/>
      <c r="IQT165" s="98"/>
      <c r="IQU165" s="98"/>
      <c r="IQV165" s="98"/>
      <c r="IQW165" s="98"/>
      <c r="IQX165" s="98"/>
      <c r="IQY165" s="98"/>
      <c r="IQZ165" s="98"/>
      <c r="IRA165" s="98"/>
      <c r="IRB165" s="98"/>
      <c r="IRC165" s="98"/>
      <c r="IRD165" s="98"/>
      <c r="IRE165" s="98"/>
      <c r="IRF165" s="98"/>
      <c r="IRG165" s="98"/>
      <c r="IRH165" s="98"/>
      <c r="IRI165" s="98"/>
      <c r="IRJ165" s="98"/>
      <c r="IRK165" s="98"/>
      <c r="IRL165" s="98"/>
      <c r="IRM165" s="98"/>
      <c r="IRN165" s="98"/>
      <c r="IRO165" s="98"/>
      <c r="IRP165" s="98"/>
      <c r="IRQ165" s="98"/>
      <c r="IRR165" s="98"/>
      <c r="IRS165" s="98"/>
      <c r="IRT165" s="98"/>
      <c r="IRU165" s="98"/>
      <c r="IRV165" s="98"/>
      <c r="IRW165" s="98"/>
      <c r="IRX165" s="98"/>
      <c r="IRY165" s="98"/>
      <c r="IRZ165" s="98"/>
      <c r="ISA165" s="98"/>
      <c r="ISB165" s="98"/>
      <c r="ISC165" s="98"/>
      <c r="ISD165" s="98"/>
      <c r="ISE165" s="98"/>
      <c r="ISF165" s="98"/>
      <c r="ISG165" s="98"/>
      <c r="ISH165" s="98"/>
      <c r="ISI165" s="98"/>
      <c r="ISJ165" s="98"/>
      <c r="ISK165" s="98"/>
      <c r="ISL165" s="98"/>
      <c r="ISM165" s="98"/>
      <c r="ISN165" s="98"/>
      <c r="ISO165" s="98"/>
      <c r="ISP165" s="98"/>
      <c r="ISQ165" s="98"/>
      <c r="ISR165" s="98"/>
      <c r="ISS165" s="98"/>
      <c r="IST165" s="98"/>
      <c r="ISU165" s="98"/>
      <c r="ISV165" s="98"/>
      <c r="ISW165" s="98"/>
      <c r="ISX165" s="98"/>
      <c r="ISY165" s="98"/>
      <c r="ISZ165" s="98"/>
      <c r="ITA165" s="98"/>
      <c r="ITB165" s="98"/>
      <c r="ITC165" s="98"/>
      <c r="ITD165" s="98"/>
      <c r="ITE165" s="98"/>
      <c r="ITF165" s="98"/>
      <c r="ITG165" s="98"/>
      <c r="ITH165" s="98"/>
      <c r="ITI165" s="98"/>
      <c r="ITJ165" s="98"/>
      <c r="ITK165" s="98"/>
      <c r="ITL165" s="98"/>
      <c r="ITM165" s="98"/>
      <c r="ITN165" s="98"/>
      <c r="ITO165" s="98"/>
      <c r="ITP165" s="98"/>
      <c r="ITQ165" s="98"/>
      <c r="ITR165" s="98"/>
      <c r="ITS165" s="98"/>
      <c r="ITT165" s="98"/>
      <c r="ITU165" s="98"/>
      <c r="ITV165" s="98"/>
      <c r="ITW165" s="98"/>
      <c r="ITX165" s="98"/>
      <c r="ITY165" s="98"/>
      <c r="ITZ165" s="98"/>
      <c r="IUA165" s="98"/>
      <c r="IUB165" s="98"/>
      <c r="IUC165" s="98"/>
      <c r="IUD165" s="98"/>
      <c r="IUE165" s="98"/>
      <c r="IUF165" s="98"/>
      <c r="IUG165" s="98"/>
      <c r="IUH165" s="98"/>
      <c r="IUI165" s="98"/>
      <c r="IUJ165" s="98"/>
      <c r="IUK165" s="98"/>
      <c r="IUL165" s="98"/>
      <c r="IUM165" s="98"/>
      <c r="IUN165" s="98"/>
      <c r="IUO165" s="98"/>
      <c r="IUP165" s="98"/>
      <c r="IUQ165" s="98"/>
      <c r="IUR165" s="98"/>
      <c r="IUS165" s="98"/>
      <c r="IUT165" s="98"/>
      <c r="IUU165" s="98"/>
      <c r="IUV165" s="98"/>
      <c r="IUW165" s="98"/>
      <c r="IUX165" s="98"/>
      <c r="IUY165" s="98"/>
      <c r="IUZ165" s="98"/>
      <c r="IVA165" s="98"/>
      <c r="IVB165" s="98"/>
      <c r="IVC165" s="98"/>
      <c r="IVD165" s="98"/>
      <c r="IVE165" s="98"/>
      <c r="IVF165" s="98"/>
      <c r="IVG165" s="98"/>
      <c r="IVH165" s="98"/>
      <c r="IVI165" s="98"/>
      <c r="IVJ165" s="98"/>
      <c r="IVK165" s="98"/>
      <c r="IVL165" s="98"/>
      <c r="IVM165" s="98"/>
      <c r="IVN165" s="98"/>
      <c r="IVO165" s="98"/>
      <c r="IVP165" s="98"/>
      <c r="IVQ165" s="98"/>
      <c r="IVR165" s="98"/>
      <c r="IVS165" s="98"/>
      <c r="IVT165" s="98"/>
      <c r="IVU165" s="98"/>
      <c r="IVV165" s="98"/>
      <c r="IVW165" s="98"/>
      <c r="IVX165" s="98"/>
      <c r="IVY165" s="98"/>
      <c r="IVZ165" s="98"/>
      <c r="IWA165" s="98"/>
      <c r="IWB165" s="98"/>
      <c r="IWC165" s="98"/>
      <c r="IWD165" s="98"/>
      <c r="IWE165" s="98"/>
      <c r="IWF165" s="98"/>
      <c r="IWG165" s="98"/>
      <c r="IWH165" s="98"/>
      <c r="IWI165" s="98"/>
      <c r="IWJ165" s="98"/>
      <c r="IWK165" s="98"/>
      <c r="IWL165" s="98"/>
      <c r="IWM165" s="98"/>
      <c r="IWN165" s="98"/>
      <c r="IWO165" s="98"/>
      <c r="IWP165" s="98"/>
      <c r="IWQ165" s="98"/>
      <c r="IWR165" s="98"/>
      <c r="IWS165" s="98"/>
      <c r="IWT165" s="98"/>
      <c r="IWU165" s="98"/>
      <c r="IWV165" s="98"/>
      <c r="IWW165" s="98"/>
      <c r="IWX165" s="98"/>
      <c r="IWY165" s="98"/>
      <c r="IWZ165" s="98"/>
      <c r="IXA165" s="98"/>
      <c r="IXB165" s="98"/>
      <c r="IXC165" s="98"/>
      <c r="IXD165" s="98"/>
      <c r="IXE165" s="98"/>
      <c r="IXF165" s="98"/>
      <c r="IXG165" s="98"/>
      <c r="IXH165" s="98"/>
      <c r="IXI165" s="98"/>
      <c r="IXJ165" s="98"/>
      <c r="IXK165" s="98"/>
      <c r="IXL165" s="98"/>
      <c r="IXM165" s="98"/>
      <c r="IXN165" s="98"/>
      <c r="IXO165" s="98"/>
      <c r="IXP165" s="98"/>
      <c r="IXQ165" s="98"/>
      <c r="IXR165" s="98"/>
      <c r="IXS165" s="98"/>
      <c r="IXT165" s="98"/>
      <c r="IXU165" s="98"/>
      <c r="IXV165" s="98"/>
      <c r="IXW165" s="98"/>
      <c r="IXX165" s="98"/>
      <c r="IXY165" s="98"/>
      <c r="IXZ165" s="98"/>
      <c r="IYA165" s="98"/>
      <c r="IYB165" s="98"/>
      <c r="IYC165" s="98"/>
      <c r="IYD165" s="98"/>
      <c r="IYE165" s="98"/>
      <c r="IYF165" s="98"/>
      <c r="IYG165" s="98"/>
      <c r="IYH165" s="98"/>
      <c r="IYI165" s="98"/>
      <c r="IYJ165" s="98"/>
      <c r="IYK165" s="98"/>
      <c r="IYL165" s="98"/>
      <c r="IYM165" s="98"/>
      <c r="IYN165" s="98"/>
      <c r="IYO165" s="98"/>
      <c r="IYP165" s="98"/>
      <c r="IYQ165" s="98"/>
      <c r="IYR165" s="98"/>
      <c r="IYS165" s="98"/>
      <c r="IYT165" s="98"/>
      <c r="IYU165" s="98"/>
      <c r="IYV165" s="98"/>
      <c r="IYW165" s="98"/>
      <c r="IYX165" s="98"/>
      <c r="IYY165" s="98"/>
      <c r="IYZ165" s="98"/>
      <c r="IZA165" s="98"/>
      <c r="IZB165" s="98"/>
      <c r="IZC165" s="98"/>
      <c r="IZD165" s="98"/>
      <c r="IZE165" s="98"/>
      <c r="IZF165" s="98"/>
      <c r="IZG165" s="98"/>
      <c r="IZH165" s="98"/>
      <c r="IZI165" s="98"/>
      <c r="IZJ165" s="98"/>
      <c r="IZK165" s="98"/>
      <c r="IZL165" s="98"/>
      <c r="IZM165" s="98"/>
      <c r="IZN165" s="98"/>
      <c r="IZO165" s="98"/>
      <c r="IZP165" s="98"/>
      <c r="IZQ165" s="98"/>
      <c r="IZR165" s="98"/>
      <c r="IZS165" s="98"/>
      <c r="IZT165" s="98"/>
      <c r="IZU165" s="98"/>
      <c r="IZV165" s="98"/>
      <c r="IZW165" s="98"/>
      <c r="IZX165" s="98"/>
      <c r="IZY165" s="98"/>
      <c r="IZZ165" s="98"/>
      <c r="JAA165" s="98"/>
      <c r="JAB165" s="98"/>
      <c r="JAC165" s="98"/>
      <c r="JAD165" s="98"/>
      <c r="JAE165" s="98"/>
      <c r="JAF165" s="98"/>
      <c r="JAG165" s="98"/>
      <c r="JAH165" s="98"/>
      <c r="JAI165" s="98"/>
      <c r="JAJ165" s="98"/>
      <c r="JAK165" s="98"/>
      <c r="JAL165" s="98"/>
      <c r="JAM165" s="98"/>
      <c r="JAN165" s="98"/>
      <c r="JAO165" s="98"/>
      <c r="JAP165" s="98"/>
      <c r="JAQ165" s="98"/>
      <c r="JAR165" s="98"/>
      <c r="JAS165" s="98"/>
      <c r="JAT165" s="98"/>
      <c r="JAU165" s="98"/>
      <c r="JAV165" s="98"/>
      <c r="JAW165" s="98"/>
      <c r="JAX165" s="98"/>
      <c r="JAY165" s="98"/>
      <c r="JAZ165" s="98"/>
      <c r="JBA165" s="98"/>
      <c r="JBB165" s="98"/>
      <c r="JBC165" s="98"/>
      <c r="JBD165" s="98"/>
      <c r="JBE165" s="98"/>
      <c r="JBF165" s="98"/>
      <c r="JBG165" s="98"/>
      <c r="JBH165" s="98"/>
      <c r="JBI165" s="98"/>
      <c r="JBJ165" s="98"/>
      <c r="JBK165" s="98"/>
      <c r="JBL165" s="98"/>
      <c r="JBM165" s="98"/>
      <c r="JBN165" s="98"/>
      <c r="JBO165" s="98"/>
      <c r="JBP165" s="98"/>
      <c r="JBQ165" s="98"/>
      <c r="JBR165" s="98"/>
      <c r="JBS165" s="98"/>
      <c r="JBT165" s="98"/>
      <c r="JBU165" s="98"/>
      <c r="JBV165" s="98"/>
      <c r="JBW165" s="98"/>
      <c r="JBX165" s="98"/>
      <c r="JBY165" s="98"/>
      <c r="JBZ165" s="98"/>
      <c r="JCA165" s="98"/>
      <c r="JCB165" s="98"/>
      <c r="JCC165" s="98"/>
      <c r="JCD165" s="98"/>
      <c r="JCE165" s="98"/>
      <c r="JCF165" s="98"/>
      <c r="JCG165" s="98"/>
      <c r="JCH165" s="98"/>
      <c r="JCI165" s="98"/>
      <c r="JCJ165" s="98"/>
      <c r="JCK165" s="98"/>
      <c r="JCL165" s="98"/>
      <c r="JCM165" s="98"/>
      <c r="JCN165" s="98"/>
      <c r="JCO165" s="98"/>
      <c r="JCP165" s="98"/>
      <c r="JCQ165" s="98"/>
      <c r="JCR165" s="98"/>
      <c r="JCS165" s="98"/>
      <c r="JCT165" s="98"/>
      <c r="JCU165" s="98"/>
      <c r="JCV165" s="98"/>
      <c r="JCW165" s="98"/>
      <c r="JCX165" s="98"/>
      <c r="JCY165" s="98"/>
      <c r="JCZ165" s="98"/>
      <c r="JDA165" s="98"/>
      <c r="JDB165" s="98"/>
      <c r="JDC165" s="98"/>
      <c r="JDD165" s="98"/>
      <c r="JDE165" s="98"/>
      <c r="JDF165" s="98"/>
      <c r="JDG165" s="98"/>
      <c r="JDH165" s="98"/>
      <c r="JDI165" s="98"/>
      <c r="JDJ165" s="98"/>
      <c r="JDK165" s="98"/>
      <c r="JDL165" s="98"/>
      <c r="JDM165" s="98"/>
      <c r="JDN165" s="98"/>
      <c r="JDO165" s="98"/>
      <c r="JDP165" s="98"/>
      <c r="JDQ165" s="98"/>
      <c r="JDR165" s="98"/>
      <c r="JDS165" s="98"/>
      <c r="JDT165" s="98"/>
      <c r="JDU165" s="98"/>
      <c r="JDV165" s="98"/>
      <c r="JDW165" s="98"/>
      <c r="JDX165" s="98"/>
      <c r="JDY165" s="98"/>
      <c r="JDZ165" s="98"/>
      <c r="JEA165" s="98"/>
      <c r="JEB165" s="98"/>
      <c r="JEC165" s="98"/>
      <c r="JED165" s="98"/>
      <c r="JEE165" s="98"/>
      <c r="JEF165" s="98"/>
      <c r="JEG165" s="98"/>
      <c r="JEH165" s="98"/>
      <c r="JEI165" s="98"/>
      <c r="JEJ165" s="98"/>
      <c r="JEK165" s="98"/>
      <c r="JEL165" s="98"/>
      <c r="JEM165" s="98"/>
      <c r="JEN165" s="98"/>
      <c r="JEO165" s="98"/>
      <c r="JEP165" s="98"/>
      <c r="JEQ165" s="98"/>
      <c r="JER165" s="98"/>
      <c r="JES165" s="98"/>
      <c r="JET165" s="98"/>
      <c r="JEU165" s="98"/>
      <c r="JEV165" s="98"/>
      <c r="JEW165" s="98"/>
      <c r="JEX165" s="98"/>
      <c r="JEY165" s="98"/>
      <c r="JEZ165" s="98"/>
      <c r="JFA165" s="98"/>
      <c r="JFB165" s="98"/>
      <c r="JFC165" s="98"/>
      <c r="JFD165" s="98"/>
      <c r="JFE165" s="98"/>
      <c r="JFF165" s="98"/>
      <c r="JFG165" s="98"/>
      <c r="JFH165" s="98"/>
      <c r="JFI165" s="98"/>
      <c r="JFJ165" s="98"/>
      <c r="JFK165" s="98"/>
      <c r="JFL165" s="98"/>
      <c r="JFM165" s="98"/>
      <c r="JFN165" s="98"/>
      <c r="JFO165" s="98"/>
      <c r="JFP165" s="98"/>
      <c r="JFQ165" s="98"/>
      <c r="JFR165" s="98"/>
      <c r="JFS165" s="98"/>
      <c r="JFT165" s="98"/>
      <c r="JFU165" s="98"/>
      <c r="JFV165" s="98"/>
      <c r="JFW165" s="98"/>
      <c r="JFX165" s="98"/>
      <c r="JFY165" s="98"/>
      <c r="JFZ165" s="98"/>
      <c r="JGA165" s="98"/>
      <c r="JGB165" s="98"/>
      <c r="JGC165" s="98"/>
      <c r="JGD165" s="98"/>
      <c r="JGE165" s="98"/>
      <c r="JGF165" s="98"/>
      <c r="JGG165" s="98"/>
      <c r="JGH165" s="98"/>
      <c r="JGI165" s="98"/>
      <c r="JGJ165" s="98"/>
      <c r="JGK165" s="98"/>
      <c r="JGL165" s="98"/>
      <c r="JGM165" s="98"/>
      <c r="JGN165" s="98"/>
      <c r="JGO165" s="98"/>
      <c r="JGP165" s="98"/>
      <c r="JGQ165" s="98"/>
      <c r="JGR165" s="98"/>
      <c r="JGS165" s="98"/>
      <c r="JGT165" s="98"/>
      <c r="JGU165" s="98"/>
      <c r="JGV165" s="98"/>
      <c r="JGW165" s="98"/>
      <c r="JGX165" s="98"/>
      <c r="JGY165" s="98"/>
      <c r="JGZ165" s="98"/>
      <c r="JHA165" s="98"/>
      <c r="JHB165" s="98"/>
      <c r="JHC165" s="98"/>
      <c r="JHD165" s="98"/>
      <c r="JHE165" s="98"/>
      <c r="JHF165" s="98"/>
      <c r="JHG165" s="98"/>
      <c r="JHH165" s="98"/>
      <c r="JHI165" s="98"/>
      <c r="JHJ165" s="98"/>
      <c r="JHK165" s="98"/>
      <c r="JHL165" s="98"/>
      <c r="JHM165" s="98"/>
      <c r="JHN165" s="98"/>
      <c r="JHO165" s="98"/>
      <c r="JHP165" s="98"/>
      <c r="JHQ165" s="98"/>
      <c r="JHR165" s="98"/>
      <c r="JHS165" s="98"/>
      <c r="JHT165" s="98"/>
      <c r="JHU165" s="98"/>
      <c r="JHV165" s="98"/>
      <c r="JHW165" s="98"/>
      <c r="JHX165" s="98"/>
      <c r="JHY165" s="98"/>
      <c r="JHZ165" s="98"/>
      <c r="JIA165" s="98"/>
      <c r="JIB165" s="98"/>
      <c r="JIC165" s="98"/>
      <c r="JID165" s="98"/>
      <c r="JIE165" s="98"/>
      <c r="JIF165" s="98"/>
      <c r="JIG165" s="98"/>
      <c r="JIH165" s="98"/>
      <c r="JII165" s="98"/>
      <c r="JIJ165" s="98"/>
      <c r="JIK165" s="98"/>
      <c r="JIL165" s="98"/>
      <c r="JIM165" s="98"/>
      <c r="JIN165" s="98"/>
      <c r="JIO165" s="98"/>
      <c r="JIP165" s="98"/>
      <c r="JIQ165" s="98"/>
      <c r="JIR165" s="98"/>
      <c r="JIS165" s="98"/>
      <c r="JIT165" s="98"/>
      <c r="JIU165" s="98"/>
      <c r="JIV165" s="98"/>
      <c r="JIW165" s="98"/>
      <c r="JIX165" s="98"/>
      <c r="JIY165" s="98"/>
      <c r="JIZ165" s="98"/>
      <c r="JJA165" s="98"/>
      <c r="JJB165" s="98"/>
      <c r="JJC165" s="98"/>
      <c r="JJD165" s="98"/>
      <c r="JJE165" s="98"/>
      <c r="JJF165" s="98"/>
      <c r="JJG165" s="98"/>
      <c r="JJH165" s="98"/>
      <c r="JJI165" s="98"/>
      <c r="JJJ165" s="98"/>
      <c r="JJK165" s="98"/>
      <c r="JJL165" s="98"/>
      <c r="JJM165" s="98"/>
      <c r="JJN165" s="98"/>
      <c r="JJO165" s="98"/>
      <c r="JJP165" s="98"/>
      <c r="JJQ165" s="98"/>
      <c r="JJR165" s="98"/>
      <c r="JJS165" s="98"/>
      <c r="JJT165" s="98"/>
      <c r="JJU165" s="98"/>
      <c r="JJV165" s="98"/>
      <c r="JJW165" s="98"/>
      <c r="JJX165" s="98"/>
      <c r="JJY165" s="98"/>
      <c r="JJZ165" s="98"/>
      <c r="JKA165" s="98"/>
      <c r="JKB165" s="98"/>
      <c r="JKC165" s="98"/>
      <c r="JKD165" s="98"/>
      <c r="JKE165" s="98"/>
      <c r="JKF165" s="98"/>
      <c r="JKG165" s="98"/>
      <c r="JKH165" s="98"/>
      <c r="JKI165" s="98"/>
      <c r="JKJ165" s="98"/>
      <c r="JKK165" s="98"/>
      <c r="JKL165" s="98"/>
      <c r="JKM165" s="98"/>
      <c r="JKN165" s="98"/>
      <c r="JKO165" s="98"/>
      <c r="JKP165" s="98"/>
      <c r="JKQ165" s="98"/>
      <c r="JKR165" s="98"/>
      <c r="JKS165" s="98"/>
      <c r="JKT165" s="98"/>
      <c r="JKU165" s="98"/>
      <c r="JKV165" s="98"/>
      <c r="JKW165" s="98"/>
      <c r="JKX165" s="98"/>
      <c r="JKY165" s="98"/>
      <c r="JKZ165" s="98"/>
      <c r="JLA165" s="98"/>
      <c r="JLB165" s="98"/>
      <c r="JLC165" s="98"/>
      <c r="JLD165" s="98"/>
      <c r="JLE165" s="98"/>
      <c r="JLF165" s="98"/>
      <c r="JLG165" s="98"/>
      <c r="JLH165" s="98"/>
      <c r="JLI165" s="98"/>
      <c r="JLJ165" s="98"/>
      <c r="JLK165" s="98"/>
      <c r="JLL165" s="98"/>
      <c r="JLM165" s="98"/>
      <c r="JLN165" s="98"/>
      <c r="JLO165" s="98"/>
      <c r="JLP165" s="98"/>
      <c r="JLQ165" s="98"/>
      <c r="JLR165" s="98"/>
      <c r="JLS165" s="98"/>
      <c r="JLT165" s="98"/>
      <c r="JLU165" s="98"/>
      <c r="JLV165" s="98"/>
      <c r="JLW165" s="98"/>
      <c r="JLX165" s="98"/>
      <c r="JLY165" s="98"/>
      <c r="JLZ165" s="98"/>
      <c r="JMA165" s="98"/>
      <c r="JMB165" s="98"/>
      <c r="JMC165" s="98"/>
      <c r="JMD165" s="98"/>
      <c r="JME165" s="98"/>
      <c r="JMF165" s="98"/>
      <c r="JMG165" s="98"/>
      <c r="JMH165" s="98"/>
      <c r="JMI165" s="98"/>
      <c r="JMJ165" s="98"/>
      <c r="JMK165" s="98"/>
      <c r="JML165" s="98"/>
      <c r="JMM165" s="98"/>
      <c r="JMN165" s="98"/>
      <c r="JMO165" s="98"/>
      <c r="JMP165" s="98"/>
      <c r="JMQ165" s="98"/>
      <c r="JMR165" s="98"/>
      <c r="JMS165" s="98"/>
      <c r="JMT165" s="98"/>
      <c r="JMU165" s="98"/>
      <c r="JMV165" s="98"/>
      <c r="JMW165" s="98"/>
      <c r="JMX165" s="98"/>
      <c r="JMY165" s="98"/>
      <c r="JMZ165" s="98"/>
      <c r="JNA165" s="98"/>
      <c r="JNB165" s="98"/>
      <c r="JNC165" s="98"/>
      <c r="JND165" s="98"/>
      <c r="JNE165" s="98"/>
      <c r="JNF165" s="98"/>
      <c r="JNG165" s="98"/>
      <c r="JNH165" s="98"/>
      <c r="JNI165" s="98"/>
      <c r="JNJ165" s="98"/>
      <c r="JNK165" s="98"/>
      <c r="JNL165" s="98"/>
      <c r="JNM165" s="98"/>
      <c r="JNN165" s="98"/>
      <c r="JNO165" s="98"/>
      <c r="JNP165" s="98"/>
      <c r="JNQ165" s="98"/>
      <c r="JNR165" s="98"/>
      <c r="JNS165" s="98"/>
      <c r="JNT165" s="98"/>
      <c r="JNU165" s="98"/>
      <c r="JNV165" s="98"/>
      <c r="JNW165" s="98"/>
      <c r="JNX165" s="98"/>
      <c r="JNY165" s="98"/>
      <c r="JNZ165" s="98"/>
      <c r="JOA165" s="98"/>
      <c r="JOB165" s="98"/>
      <c r="JOC165" s="98"/>
      <c r="JOD165" s="98"/>
      <c r="JOE165" s="98"/>
      <c r="JOF165" s="98"/>
      <c r="JOG165" s="98"/>
      <c r="JOH165" s="98"/>
      <c r="JOI165" s="98"/>
      <c r="JOJ165" s="98"/>
      <c r="JOK165" s="98"/>
      <c r="JOL165" s="98"/>
      <c r="JOM165" s="98"/>
      <c r="JON165" s="98"/>
      <c r="JOO165" s="98"/>
      <c r="JOP165" s="98"/>
      <c r="JOQ165" s="98"/>
      <c r="JOR165" s="98"/>
      <c r="JOS165" s="98"/>
      <c r="JOT165" s="98"/>
      <c r="JOU165" s="98"/>
      <c r="JOV165" s="98"/>
      <c r="JOW165" s="98"/>
      <c r="JOX165" s="98"/>
      <c r="JOY165" s="98"/>
      <c r="JOZ165" s="98"/>
      <c r="JPA165" s="98"/>
      <c r="JPB165" s="98"/>
      <c r="JPC165" s="98"/>
      <c r="JPD165" s="98"/>
      <c r="JPE165" s="98"/>
      <c r="JPF165" s="98"/>
      <c r="JPG165" s="98"/>
      <c r="JPH165" s="98"/>
      <c r="JPI165" s="98"/>
      <c r="JPJ165" s="98"/>
      <c r="JPK165" s="98"/>
      <c r="JPL165" s="98"/>
      <c r="JPM165" s="98"/>
      <c r="JPN165" s="98"/>
      <c r="JPO165" s="98"/>
      <c r="JPP165" s="98"/>
      <c r="JPQ165" s="98"/>
      <c r="JPR165" s="98"/>
      <c r="JPS165" s="98"/>
      <c r="JPT165" s="98"/>
      <c r="JPU165" s="98"/>
      <c r="JPV165" s="98"/>
      <c r="JPW165" s="98"/>
      <c r="JPX165" s="98"/>
      <c r="JPY165" s="98"/>
      <c r="JPZ165" s="98"/>
      <c r="JQA165" s="98"/>
      <c r="JQB165" s="98"/>
      <c r="JQC165" s="98"/>
      <c r="JQD165" s="98"/>
      <c r="JQE165" s="98"/>
      <c r="JQF165" s="98"/>
      <c r="JQG165" s="98"/>
      <c r="JQH165" s="98"/>
      <c r="JQI165" s="98"/>
      <c r="JQJ165" s="98"/>
      <c r="JQK165" s="98"/>
      <c r="JQL165" s="98"/>
      <c r="JQM165" s="98"/>
      <c r="JQN165" s="98"/>
      <c r="JQO165" s="98"/>
      <c r="JQP165" s="98"/>
      <c r="JQQ165" s="98"/>
      <c r="JQR165" s="98"/>
      <c r="JQS165" s="98"/>
      <c r="JQT165" s="98"/>
      <c r="JQU165" s="98"/>
      <c r="JQV165" s="98"/>
      <c r="JQW165" s="98"/>
      <c r="JQX165" s="98"/>
      <c r="JQY165" s="98"/>
      <c r="JQZ165" s="98"/>
      <c r="JRA165" s="98"/>
      <c r="JRB165" s="98"/>
      <c r="JRC165" s="98"/>
      <c r="JRD165" s="98"/>
      <c r="JRE165" s="98"/>
      <c r="JRF165" s="98"/>
      <c r="JRG165" s="98"/>
      <c r="JRH165" s="98"/>
      <c r="JRI165" s="98"/>
      <c r="JRJ165" s="98"/>
      <c r="JRK165" s="98"/>
      <c r="JRL165" s="98"/>
      <c r="JRM165" s="98"/>
      <c r="JRN165" s="98"/>
      <c r="JRO165" s="98"/>
      <c r="JRP165" s="98"/>
      <c r="JRQ165" s="98"/>
      <c r="JRR165" s="98"/>
      <c r="JRS165" s="98"/>
      <c r="JRT165" s="98"/>
      <c r="JRU165" s="98"/>
      <c r="JRV165" s="98"/>
      <c r="JRW165" s="98"/>
      <c r="JRX165" s="98"/>
      <c r="JRY165" s="98"/>
      <c r="JRZ165" s="98"/>
      <c r="JSA165" s="98"/>
      <c r="JSB165" s="98"/>
      <c r="JSC165" s="98"/>
      <c r="JSD165" s="98"/>
      <c r="JSE165" s="98"/>
      <c r="JSF165" s="98"/>
      <c r="JSG165" s="98"/>
      <c r="JSH165" s="98"/>
      <c r="JSI165" s="98"/>
      <c r="JSJ165" s="98"/>
      <c r="JSK165" s="98"/>
      <c r="JSL165" s="98"/>
      <c r="JSM165" s="98"/>
      <c r="JSN165" s="98"/>
      <c r="JSO165" s="98"/>
      <c r="JSP165" s="98"/>
      <c r="JSQ165" s="98"/>
      <c r="JSR165" s="98"/>
      <c r="JSS165" s="98"/>
      <c r="JST165" s="98"/>
      <c r="JSU165" s="98"/>
      <c r="JSV165" s="98"/>
      <c r="JSW165" s="98"/>
      <c r="JSX165" s="98"/>
      <c r="JSY165" s="98"/>
      <c r="JSZ165" s="98"/>
      <c r="JTA165" s="98"/>
      <c r="JTB165" s="98"/>
      <c r="JTC165" s="98"/>
      <c r="JTD165" s="98"/>
      <c r="JTE165" s="98"/>
      <c r="JTF165" s="98"/>
      <c r="JTG165" s="98"/>
      <c r="JTH165" s="98"/>
      <c r="JTI165" s="98"/>
      <c r="JTJ165" s="98"/>
      <c r="JTK165" s="98"/>
      <c r="JTL165" s="98"/>
      <c r="JTM165" s="98"/>
      <c r="JTN165" s="98"/>
      <c r="JTO165" s="98"/>
      <c r="JTP165" s="98"/>
      <c r="JTQ165" s="98"/>
      <c r="JTR165" s="98"/>
      <c r="JTS165" s="98"/>
      <c r="JTT165" s="98"/>
      <c r="JTU165" s="98"/>
      <c r="JTV165" s="98"/>
      <c r="JTW165" s="98"/>
      <c r="JTX165" s="98"/>
      <c r="JTY165" s="98"/>
      <c r="JTZ165" s="98"/>
      <c r="JUA165" s="98"/>
      <c r="JUB165" s="98"/>
      <c r="JUC165" s="98"/>
      <c r="JUD165" s="98"/>
      <c r="JUE165" s="98"/>
      <c r="JUF165" s="98"/>
      <c r="JUG165" s="98"/>
      <c r="JUH165" s="98"/>
      <c r="JUI165" s="98"/>
      <c r="JUJ165" s="98"/>
      <c r="JUK165" s="98"/>
      <c r="JUL165" s="98"/>
      <c r="JUM165" s="98"/>
      <c r="JUN165" s="98"/>
      <c r="JUO165" s="98"/>
      <c r="JUP165" s="98"/>
      <c r="JUQ165" s="98"/>
      <c r="JUR165" s="98"/>
      <c r="JUS165" s="98"/>
      <c r="JUT165" s="98"/>
      <c r="JUU165" s="98"/>
      <c r="JUV165" s="98"/>
      <c r="JUW165" s="98"/>
      <c r="JUX165" s="98"/>
      <c r="JUY165" s="98"/>
      <c r="JUZ165" s="98"/>
      <c r="JVA165" s="98"/>
      <c r="JVB165" s="98"/>
      <c r="JVC165" s="98"/>
      <c r="JVD165" s="98"/>
      <c r="JVE165" s="98"/>
      <c r="JVF165" s="98"/>
      <c r="JVG165" s="98"/>
      <c r="JVH165" s="98"/>
      <c r="JVI165" s="98"/>
      <c r="JVJ165" s="98"/>
      <c r="JVK165" s="98"/>
      <c r="JVL165" s="98"/>
      <c r="JVM165" s="98"/>
      <c r="JVN165" s="98"/>
      <c r="JVO165" s="98"/>
      <c r="JVP165" s="98"/>
      <c r="JVQ165" s="98"/>
      <c r="JVR165" s="98"/>
      <c r="JVS165" s="98"/>
      <c r="JVT165" s="98"/>
      <c r="JVU165" s="98"/>
      <c r="JVV165" s="98"/>
      <c r="JVW165" s="98"/>
      <c r="JVX165" s="98"/>
      <c r="JVY165" s="98"/>
      <c r="JVZ165" s="98"/>
      <c r="JWA165" s="98"/>
      <c r="JWB165" s="98"/>
      <c r="JWC165" s="98"/>
      <c r="JWD165" s="98"/>
      <c r="JWE165" s="98"/>
      <c r="JWF165" s="98"/>
      <c r="JWG165" s="98"/>
      <c r="JWH165" s="98"/>
      <c r="JWI165" s="98"/>
      <c r="JWJ165" s="98"/>
      <c r="JWK165" s="98"/>
      <c r="JWL165" s="98"/>
      <c r="JWM165" s="98"/>
      <c r="JWN165" s="98"/>
      <c r="JWO165" s="98"/>
      <c r="JWP165" s="98"/>
      <c r="JWQ165" s="98"/>
      <c r="JWR165" s="98"/>
      <c r="JWS165" s="98"/>
      <c r="JWT165" s="98"/>
      <c r="JWU165" s="98"/>
      <c r="JWV165" s="98"/>
      <c r="JWW165" s="98"/>
      <c r="JWX165" s="98"/>
      <c r="JWY165" s="98"/>
      <c r="JWZ165" s="98"/>
      <c r="JXA165" s="98"/>
      <c r="JXB165" s="98"/>
      <c r="JXC165" s="98"/>
      <c r="JXD165" s="98"/>
      <c r="JXE165" s="98"/>
      <c r="JXF165" s="98"/>
      <c r="JXG165" s="98"/>
      <c r="JXH165" s="98"/>
      <c r="JXI165" s="98"/>
      <c r="JXJ165" s="98"/>
      <c r="JXK165" s="98"/>
      <c r="JXL165" s="98"/>
      <c r="JXM165" s="98"/>
      <c r="JXN165" s="98"/>
      <c r="JXO165" s="98"/>
      <c r="JXP165" s="98"/>
      <c r="JXQ165" s="98"/>
      <c r="JXR165" s="98"/>
      <c r="JXS165" s="98"/>
      <c r="JXT165" s="98"/>
      <c r="JXU165" s="98"/>
      <c r="JXV165" s="98"/>
      <c r="JXW165" s="98"/>
      <c r="JXX165" s="98"/>
      <c r="JXY165" s="98"/>
      <c r="JXZ165" s="98"/>
      <c r="JYA165" s="98"/>
      <c r="JYB165" s="98"/>
      <c r="JYC165" s="98"/>
      <c r="JYD165" s="98"/>
      <c r="JYE165" s="98"/>
      <c r="JYF165" s="98"/>
      <c r="JYG165" s="98"/>
      <c r="JYH165" s="98"/>
      <c r="JYI165" s="98"/>
      <c r="JYJ165" s="98"/>
      <c r="JYK165" s="98"/>
      <c r="JYL165" s="98"/>
      <c r="JYM165" s="98"/>
      <c r="JYN165" s="98"/>
      <c r="JYO165" s="98"/>
      <c r="JYP165" s="98"/>
      <c r="JYQ165" s="98"/>
      <c r="JYR165" s="98"/>
      <c r="JYS165" s="98"/>
      <c r="JYT165" s="98"/>
      <c r="JYU165" s="98"/>
      <c r="JYV165" s="98"/>
      <c r="JYW165" s="98"/>
      <c r="JYX165" s="98"/>
      <c r="JYY165" s="98"/>
      <c r="JYZ165" s="98"/>
      <c r="JZA165" s="98"/>
      <c r="JZB165" s="98"/>
      <c r="JZC165" s="98"/>
      <c r="JZD165" s="98"/>
      <c r="JZE165" s="98"/>
      <c r="JZF165" s="98"/>
      <c r="JZG165" s="98"/>
      <c r="JZH165" s="98"/>
      <c r="JZI165" s="98"/>
      <c r="JZJ165" s="98"/>
      <c r="JZK165" s="98"/>
      <c r="JZL165" s="98"/>
      <c r="JZM165" s="98"/>
      <c r="JZN165" s="98"/>
      <c r="JZO165" s="98"/>
      <c r="JZP165" s="98"/>
      <c r="JZQ165" s="98"/>
      <c r="JZR165" s="98"/>
      <c r="JZS165" s="98"/>
      <c r="JZT165" s="98"/>
      <c r="JZU165" s="98"/>
      <c r="JZV165" s="98"/>
      <c r="JZW165" s="98"/>
      <c r="JZX165" s="98"/>
      <c r="JZY165" s="98"/>
      <c r="JZZ165" s="98"/>
      <c r="KAA165" s="98"/>
      <c r="KAB165" s="98"/>
      <c r="KAC165" s="98"/>
      <c r="KAD165" s="98"/>
      <c r="KAE165" s="98"/>
      <c r="KAF165" s="98"/>
      <c r="KAG165" s="98"/>
      <c r="KAH165" s="98"/>
      <c r="KAI165" s="98"/>
      <c r="KAJ165" s="98"/>
      <c r="KAK165" s="98"/>
      <c r="KAL165" s="98"/>
      <c r="KAM165" s="98"/>
      <c r="KAN165" s="98"/>
      <c r="KAO165" s="98"/>
      <c r="KAP165" s="98"/>
      <c r="KAQ165" s="98"/>
      <c r="KAR165" s="98"/>
      <c r="KAS165" s="98"/>
      <c r="KAT165" s="98"/>
      <c r="KAU165" s="98"/>
      <c r="KAV165" s="98"/>
      <c r="KAW165" s="98"/>
      <c r="KAX165" s="98"/>
      <c r="KAY165" s="98"/>
      <c r="KAZ165" s="98"/>
      <c r="KBA165" s="98"/>
      <c r="KBB165" s="98"/>
      <c r="KBC165" s="98"/>
      <c r="KBD165" s="98"/>
      <c r="KBE165" s="98"/>
      <c r="KBF165" s="98"/>
      <c r="KBG165" s="98"/>
      <c r="KBH165" s="98"/>
      <c r="KBI165" s="98"/>
      <c r="KBJ165" s="98"/>
      <c r="KBK165" s="98"/>
      <c r="KBL165" s="98"/>
      <c r="KBM165" s="98"/>
      <c r="KBN165" s="98"/>
      <c r="KBO165" s="98"/>
      <c r="KBP165" s="98"/>
      <c r="KBQ165" s="98"/>
      <c r="KBR165" s="98"/>
      <c r="KBS165" s="98"/>
      <c r="KBT165" s="98"/>
      <c r="KBU165" s="98"/>
      <c r="KBV165" s="98"/>
      <c r="KBW165" s="98"/>
      <c r="KBX165" s="98"/>
      <c r="KBY165" s="98"/>
      <c r="KBZ165" s="98"/>
      <c r="KCA165" s="98"/>
      <c r="KCB165" s="98"/>
      <c r="KCC165" s="98"/>
      <c r="KCD165" s="98"/>
      <c r="KCE165" s="98"/>
      <c r="KCF165" s="98"/>
      <c r="KCG165" s="98"/>
      <c r="KCH165" s="98"/>
      <c r="KCI165" s="98"/>
      <c r="KCJ165" s="98"/>
      <c r="KCK165" s="98"/>
      <c r="KCL165" s="98"/>
      <c r="KCM165" s="98"/>
      <c r="KCN165" s="98"/>
      <c r="KCO165" s="98"/>
      <c r="KCP165" s="98"/>
      <c r="KCQ165" s="98"/>
      <c r="KCR165" s="98"/>
      <c r="KCS165" s="98"/>
      <c r="KCT165" s="98"/>
      <c r="KCU165" s="98"/>
      <c r="KCV165" s="98"/>
      <c r="KCW165" s="98"/>
      <c r="KCX165" s="98"/>
      <c r="KCY165" s="98"/>
      <c r="KCZ165" s="98"/>
      <c r="KDA165" s="98"/>
      <c r="KDB165" s="98"/>
      <c r="KDC165" s="98"/>
      <c r="KDD165" s="98"/>
      <c r="KDE165" s="98"/>
      <c r="KDF165" s="98"/>
      <c r="KDG165" s="98"/>
      <c r="KDH165" s="98"/>
      <c r="KDI165" s="98"/>
      <c r="KDJ165" s="98"/>
      <c r="KDK165" s="98"/>
      <c r="KDL165" s="98"/>
      <c r="KDM165" s="98"/>
      <c r="KDN165" s="98"/>
      <c r="KDO165" s="98"/>
      <c r="KDP165" s="98"/>
      <c r="KDQ165" s="98"/>
      <c r="KDR165" s="98"/>
      <c r="KDS165" s="98"/>
      <c r="KDT165" s="98"/>
      <c r="KDU165" s="98"/>
      <c r="KDV165" s="98"/>
      <c r="KDW165" s="98"/>
      <c r="KDX165" s="98"/>
      <c r="KDY165" s="98"/>
      <c r="KDZ165" s="98"/>
      <c r="KEA165" s="98"/>
      <c r="KEB165" s="98"/>
      <c r="KEC165" s="98"/>
      <c r="KED165" s="98"/>
      <c r="KEE165" s="98"/>
      <c r="KEF165" s="98"/>
      <c r="KEG165" s="98"/>
      <c r="KEH165" s="98"/>
      <c r="KEI165" s="98"/>
      <c r="KEJ165" s="98"/>
      <c r="KEK165" s="98"/>
      <c r="KEL165" s="98"/>
      <c r="KEM165" s="98"/>
      <c r="KEN165" s="98"/>
      <c r="KEO165" s="98"/>
      <c r="KEP165" s="98"/>
      <c r="KEQ165" s="98"/>
      <c r="KER165" s="98"/>
      <c r="KES165" s="98"/>
      <c r="KET165" s="98"/>
      <c r="KEU165" s="98"/>
      <c r="KEV165" s="98"/>
      <c r="KEW165" s="98"/>
      <c r="KEX165" s="98"/>
      <c r="KEY165" s="98"/>
      <c r="KEZ165" s="98"/>
      <c r="KFA165" s="98"/>
      <c r="KFB165" s="98"/>
      <c r="KFC165" s="98"/>
      <c r="KFD165" s="98"/>
      <c r="KFE165" s="98"/>
      <c r="KFF165" s="98"/>
      <c r="KFG165" s="98"/>
      <c r="KFH165" s="98"/>
      <c r="KFI165" s="98"/>
      <c r="KFJ165" s="98"/>
      <c r="KFK165" s="98"/>
      <c r="KFL165" s="98"/>
      <c r="KFM165" s="98"/>
      <c r="KFN165" s="98"/>
      <c r="KFO165" s="98"/>
      <c r="KFP165" s="98"/>
      <c r="KFQ165" s="98"/>
      <c r="KFR165" s="98"/>
      <c r="KFS165" s="98"/>
      <c r="KFT165" s="98"/>
      <c r="KFU165" s="98"/>
      <c r="KFV165" s="98"/>
      <c r="KFW165" s="98"/>
      <c r="KFX165" s="98"/>
      <c r="KFY165" s="98"/>
      <c r="KFZ165" s="98"/>
      <c r="KGA165" s="98"/>
      <c r="KGB165" s="98"/>
      <c r="KGC165" s="98"/>
      <c r="KGD165" s="98"/>
      <c r="KGE165" s="98"/>
      <c r="KGF165" s="98"/>
      <c r="KGG165" s="98"/>
      <c r="KGH165" s="98"/>
      <c r="KGI165" s="98"/>
      <c r="KGJ165" s="98"/>
      <c r="KGK165" s="98"/>
      <c r="KGL165" s="98"/>
      <c r="KGM165" s="98"/>
      <c r="KGN165" s="98"/>
      <c r="KGO165" s="98"/>
      <c r="KGP165" s="98"/>
      <c r="KGQ165" s="98"/>
      <c r="KGR165" s="98"/>
      <c r="KGS165" s="98"/>
      <c r="KGT165" s="98"/>
      <c r="KGU165" s="98"/>
      <c r="KGV165" s="98"/>
      <c r="KGW165" s="98"/>
      <c r="KGX165" s="98"/>
      <c r="KGY165" s="98"/>
      <c r="KGZ165" s="98"/>
      <c r="KHA165" s="98"/>
      <c r="KHB165" s="98"/>
      <c r="KHC165" s="98"/>
      <c r="KHD165" s="98"/>
      <c r="KHE165" s="98"/>
      <c r="KHF165" s="98"/>
      <c r="KHG165" s="98"/>
      <c r="KHH165" s="98"/>
      <c r="KHI165" s="98"/>
      <c r="KHJ165" s="98"/>
      <c r="KHK165" s="98"/>
      <c r="KHL165" s="98"/>
      <c r="KHM165" s="98"/>
      <c r="KHN165" s="98"/>
      <c r="KHO165" s="98"/>
      <c r="KHP165" s="98"/>
      <c r="KHQ165" s="98"/>
      <c r="KHR165" s="98"/>
      <c r="KHS165" s="98"/>
      <c r="KHT165" s="98"/>
      <c r="KHU165" s="98"/>
      <c r="KHV165" s="98"/>
      <c r="KHW165" s="98"/>
      <c r="KHX165" s="98"/>
      <c r="KHY165" s="98"/>
      <c r="KHZ165" s="98"/>
      <c r="KIA165" s="98"/>
      <c r="KIB165" s="98"/>
      <c r="KIC165" s="98"/>
      <c r="KID165" s="98"/>
      <c r="KIE165" s="98"/>
      <c r="KIF165" s="98"/>
      <c r="KIG165" s="98"/>
      <c r="KIH165" s="98"/>
      <c r="KII165" s="98"/>
      <c r="KIJ165" s="98"/>
      <c r="KIK165" s="98"/>
      <c r="KIL165" s="98"/>
      <c r="KIM165" s="98"/>
      <c r="KIN165" s="98"/>
      <c r="KIO165" s="98"/>
      <c r="KIP165" s="98"/>
      <c r="KIQ165" s="98"/>
      <c r="KIR165" s="98"/>
      <c r="KIS165" s="98"/>
      <c r="KIT165" s="98"/>
      <c r="KIU165" s="98"/>
      <c r="KIV165" s="98"/>
      <c r="KIW165" s="98"/>
      <c r="KIX165" s="98"/>
      <c r="KIY165" s="98"/>
      <c r="KIZ165" s="98"/>
      <c r="KJA165" s="98"/>
      <c r="KJB165" s="98"/>
      <c r="KJC165" s="98"/>
      <c r="KJD165" s="98"/>
      <c r="KJE165" s="98"/>
      <c r="KJF165" s="98"/>
      <c r="KJG165" s="98"/>
      <c r="KJH165" s="98"/>
      <c r="KJI165" s="98"/>
      <c r="KJJ165" s="98"/>
      <c r="KJK165" s="98"/>
      <c r="KJL165" s="98"/>
      <c r="KJM165" s="98"/>
      <c r="KJN165" s="98"/>
      <c r="KJO165" s="98"/>
      <c r="KJP165" s="98"/>
      <c r="KJQ165" s="98"/>
      <c r="KJR165" s="98"/>
      <c r="KJS165" s="98"/>
      <c r="KJT165" s="98"/>
      <c r="KJU165" s="98"/>
      <c r="KJV165" s="98"/>
      <c r="KJW165" s="98"/>
      <c r="KJX165" s="98"/>
      <c r="KJY165" s="98"/>
      <c r="KJZ165" s="98"/>
      <c r="KKA165" s="98"/>
      <c r="KKB165" s="98"/>
      <c r="KKC165" s="98"/>
      <c r="KKD165" s="98"/>
      <c r="KKE165" s="98"/>
      <c r="KKF165" s="98"/>
      <c r="KKG165" s="98"/>
      <c r="KKH165" s="98"/>
      <c r="KKI165" s="98"/>
      <c r="KKJ165" s="98"/>
      <c r="KKK165" s="98"/>
      <c r="KKL165" s="98"/>
      <c r="KKM165" s="98"/>
      <c r="KKN165" s="98"/>
      <c r="KKO165" s="98"/>
      <c r="KKP165" s="98"/>
      <c r="KKQ165" s="98"/>
      <c r="KKR165" s="98"/>
      <c r="KKS165" s="98"/>
      <c r="KKT165" s="98"/>
      <c r="KKU165" s="98"/>
      <c r="KKV165" s="98"/>
      <c r="KKW165" s="98"/>
      <c r="KKX165" s="98"/>
      <c r="KKY165" s="98"/>
      <c r="KKZ165" s="98"/>
      <c r="KLA165" s="98"/>
      <c r="KLB165" s="98"/>
      <c r="KLC165" s="98"/>
      <c r="KLD165" s="98"/>
      <c r="KLE165" s="98"/>
      <c r="KLF165" s="98"/>
      <c r="KLG165" s="98"/>
      <c r="KLH165" s="98"/>
      <c r="KLI165" s="98"/>
      <c r="KLJ165" s="98"/>
      <c r="KLK165" s="98"/>
      <c r="KLL165" s="98"/>
      <c r="KLM165" s="98"/>
      <c r="KLN165" s="98"/>
      <c r="KLO165" s="98"/>
      <c r="KLP165" s="98"/>
      <c r="KLQ165" s="98"/>
      <c r="KLR165" s="98"/>
      <c r="KLS165" s="98"/>
      <c r="KLT165" s="98"/>
      <c r="KLU165" s="98"/>
      <c r="KLV165" s="98"/>
      <c r="KLW165" s="98"/>
      <c r="KLX165" s="98"/>
      <c r="KLY165" s="98"/>
      <c r="KLZ165" s="98"/>
      <c r="KMA165" s="98"/>
      <c r="KMB165" s="98"/>
      <c r="KMC165" s="98"/>
      <c r="KMD165" s="98"/>
      <c r="KME165" s="98"/>
      <c r="KMF165" s="98"/>
      <c r="KMG165" s="98"/>
      <c r="KMH165" s="98"/>
      <c r="KMI165" s="98"/>
      <c r="KMJ165" s="98"/>
      <c r="KMK165" s="98"/>
      <c r="KML165" s="98"/>
      <c r="KMM165" s="98"/>
      <c r="KMN165" s="98"/>
      <c r="KMO165" s="98"/>
      <c r="KMP165" s="98"/>
      <c r="KMQ165" s="98"/>
      <c r="KMR165" s="98"/>
      <c r="KMS165" s="98"/>
      <c r="KMT165" s="98"/>
      <c r="KMU165" s="98"/>
      <c r="KMV165" s="98"/>
      <c r="KMW165" s="98"/>
      <c r="KMX165" s="98"/>
      <c r="KMY165" s="98"/>
      <c r="KMZ165" s="98"/>
      <c r="KNA165" s="98"/>
      <c r="KNB165" s="98"/>
      <c r="KNC165" s="98"/>
      <c r="KND165" s="98"/>
      <c r="KNE165" s="98"/>
      <c r="KNF165" s="98"/>
      <c r="KNG165" s="98"/>
      <c r="KNH165" s="98"/>
      <c r="KNI165" s="98"/>
      <c r="KNJ165" s="98"/>
      <c r="KNK165" s="98"/>
      <c r="KNL165" s="98"/>
      <c r="KNM165" s="98"/>
      <c r="KNN165" s="98"/>
      <c r="KNO165" s="98"/>
      <c r="KNP165" s="98"/>
      <c r="KNQ165" s="98"/>
      <c r="KNR165" s="98"/>
      <c r="KNS165" s="98"/>
      <c r="KNT165" s="98"/>
      <c r="KNU165" s="98"/>
      <c r="KNV165" s="98"/>
      <c r="KNW165" s="98"/>
      <c r="KNX165" s="98"/>
      <c r="KNY165" s="98"/>
      <c r="KNZ165" s="98"/>
      <c r="KOA165" s="98"/>
      <c r="KOB165" s="98"/>
      <c r="KOC165" s="98"/>
      <c r="KOD165" s="98"/>
      <c r="KOE165" s="98"/>
      <c r="KOF165" s="98"/>
      <c r="KOG165" s="98"/>
      <c r="KOH165" s="98"/>
      <c r="KOI165" s="98"/>
      <c r="KOJ165" s="98"/>
      <c r="KOK165" s="98"/>
      <c r="KOL165" s="98"/>
      <c r="KOM165" s="98"/>
      <c r="KON165" s="98"/>
      <c r="KOO165" s="98"/>
      <c r="KOP165" s="98"/>
      <c r="KOQ165" s="98"/>
      <c r="KOR165" s="98"/>
      <c r="KOS165" s="98"/>
      <c r="KOT165" s="98"/>
      <c r="KOU165" s="98"/>
      <c r="KOV165" s="98"/>
      <c r="KOW165" s="98"/>
      <c r="KOX165" s="98"/>
      <c r="KOY165" s="98"/>
      <c r="KOZ165" s="98"/>
      <c r="KPA165" s="98"/>
      <c r="KPB165" s="98"/>
      <c r="KPC165" s="98"/>
      <c r="KPD165" s="98"/>
      <c r="KPE165" s="98"/>
      <c r="KPF165" s="98"/>
      <c r="KPG165" s="98"/>
      <c r="KPH165" s="98"/>
      <c r="KPI165" s="98"/>
      <c r="KPJ165" s="98"/>
      <c r="KPK165" s="98"/>
      <c r="KPL165" s="98"/>
      <c r="KPM165" s="98"/>
      <c r="KPN165" s="98"/>
      <c r="KPO165" s="98"/>
      <c r="KPP165" s="98"/>
      <c r="KPQ165" s="98"/>
      <c r="KPR165" s="98"/>
      <c r="KPS165" s="98"/>
      <c r="KPT165" s="98"/>
      <c r="KPU165" s="98"/>
      <c r="KPV165" s="98"/>
      <c r="KPW165" s="98"/>
      <c r="KPX165" s="98"/>
      <c r="KPY165" s="98"/>
      <c r="KPZ165" s="98"/>
      <c r="KQA165" s="98"/>
      <c r="KQB165" s="98"/>
      <c r="KQC165" s="98"/>
      <c r="KQD165" s="98"/>
      <c r="KQE165" s="98"/>
      <c r="KQF165" s="98"/>
      <c r="KQG165" s="98"/>
      <c r="KQH165" s="98"/>
      <c r="KQI165" s="98"/>
      <c r="KQJ165" s="98"/>
      <c r="KQK165" s="98"/>
      <c r="KQL165" s="98"/>
      <c r="KQM165" s="98"/>
      <c r="KQN165" s="98"/>
      <c r="KQO165" s="98"/>
      <c r="KQP165" s="98"/>
      <c r="KQQ165" s="98"/>
      <c r="KQR165" s="98"/>
      <c r="KQS165" s="98"/>
      <c r="KQT165" s="98"/>
      <c r="KQU165" s="98"/>
      <c r="KQV165" s="98"/>
      <c r="KQW165" s="98"/>
      <c r="KQX165" s="98"/>
      <c r="KQY165" s="98"/>
      <c r="KQZ165" s="98"/>
      <c r="KRA165" s="98"/>
      <c r="KRB165" s="98"/>
      <c r="KRC165" s="98"/>
      <c r="KRD165" s="98"/>
      <c r="KRE165" s="98"/>
      <c r="KRF165" s="98"/>
      <c r="KRG165" s="98"/>
      <c r="KRH165" s="98"/>
      <c r="KRI165" s="98"/>
      <c r="KRJ165" s="98"/>
      <c r="KRK165" s="98"/>
      <c r="KRL165" s="98"/>
      <c r="KRM165" s="98"/>
      <c r="KRN165" s="98"/>
      <c r="KRO165" s="98"/>
      <c r="KRP165" s="98"/>
      <c r="KRQ165" s="98"/>
      <c r="KRR165" s="98"/>
      <c r="KRS165" s="98"/>
      <c r="KRT165" s="98"/>
      <c r="KRU165" s="98"/>
      <c r="KRV165" s="98"/>
      <c r="KRW165" s="98"/>
      <c r="KRX165" s="98"/>
      <c r="KRY165" s="98"/>
      <c r="KRZ165" s="98"/>
      <c r="KSA165" s="98"/>
      <c r="KSB165" s="98"/>
      <c r="KSC165" s="98"/>
      <c r="KSD165" s="98"/>
      <c r="KSE165" s="98"/>
      <c r="KSF165" s="98"/>
      <c r="KSG165" s="98"/>
      <c r="KSH165" s="98"/>
      <c r="KSI165" s="98"/>
      <c r="KSJ165" s="98"/>
      <c r="KSK165" s="98"/>
      <c r="KSL165" s="98"/>
      <c r="KSM165" s="98"/>
      <c r="KSN165" s="98"/>
      <c r="KSO165" s="98"/>
      <c r="KSP165" s="98"/>
      <c r="KSQ165" s="98"/>
      <c r="KSR165" s="98"/>
      <c r="KSS165" s="98"/>
      <c r="KST165" s="98"/>
      <c r="KSU165" s="98"/>
      <c r="KSV165" s="98"/>
      <c r="KSW165" s="98"/>
      <c r="KSX165" s="98"/>
      <c r="KSY165" s="98"/>
      <c r="KSZ165" s="98"/>
      <c r="KTA165" s="98"/>
      <c r="KTB165" s="98"/>
      <c r="KTC165" s="98"/>
      <c r="KTD165" s="98"/>
      <c r="KTE165" s="98"/>
      <c r="KTF165" s="98"/>
      <c r="KTG165" s="98"/>
      <c r="KTH165" s="98"/>
      <c r="KTI165" s="98"/>
      <c r="KTJ165" s="98"/>
      <c r="KTK165" s="98"/>
      <c r="KTL165" s="98"/>
      <c r="KTM165" s="98"/>
      <c r="KTN165" s="98"/>
      <c r="KTO165" s="98"/>
      <c r="KTP165" s="98"/>
      <c r="KTQ165" s="98"/>
      <c r="KTR165" s="98"/>
      <c r="KTS165" s="98"/>
      <c r="KTT165" s="98"/>
      <c r="KTU165" s="98"/>
      <c r="KTV165" s="98"/>
      <c r="KTW165" s="98"/>
      <c r="KTX165" s="98"/>
      <c r="KTY165" s="98"/>
      <c r="KTZ165" s="98"/>
      <c r="KUA165" s="98"/>
      <c r="KUB165" s="98"/>
      <c r="KUC165" s="98"/>
      <c r="KUD165" s="98"/>
      <c r="KUE165" s="98"/>
      <c r="KUF165" s="98"/>
      <c r="KUG165" s="98"/>
      <c r="KUH165" s="98"/>
      <c r="KUI165" s="98"/>
      <c r="KUJ165" s="98"/>
      <c r="KUK165" s="98"/>
      <c r="KUL165" s="98"/>
      <c r="KUM165" s="98"/>
      <c r="KUN165" s="98"/>
      <c r="KUO165" s="98"/>
      <c r="KUP165" s="98"/>
      <c r="KUQ165" s="98"/>
      <c r="KUR165" s="98"/>
      <c r="KUS165" s="98"/>
      <c r="KUT165" s="98"/>
      <c r="KUU165" s="98"/>
      <c r="KUV165" s="98"/>
      <c r="KUW165" s="98"/>
      <c r="KUX165" s="98"/>
      <c r="KUY165" s="98"/>
      <c r="KUZ165" s="98"/>
      <c r="KVA165" s="98"/>
      <c r="KVB165" s="98"/>
      <c r="KVC165" s="98"/>
      <c r="KVD165" s="98"/>
      <c r="KVE165" s="98"/>
      <c r="KVF165" s="98"/>
      <c r="KVG165" s="98"/>
      <c r="KVH165" s="98"/>
      <c r="KVI165" s="98"/>
      <c r="KVJ165" s="98"/>
      <c r="KVK165" s="98"/>
      <c r="KVL165" s="98"/>
      <c r="KVM165" s="98"/>
      <c r="KVN165" s="98"/>
      <c r="KVO165" s="98"/>
      <c r="KVP165" s="98"/>
      <c r="KVQ165" s="98"/>
      <c r="KVR165" s="98"/>
      <c r="KVS165" s="98"/>
      <c r="KVT165" s="98"/>
      <c r="KVU165" s="98"/>
      <c r="KVV165" s="98"/>
      <c r="KVW165" s="98"/>
      <c r="KVX165" s="98"/>
      <c r="KVY165" s="98"/>
      <c r="KVZ165" s="98"/>
      <c r="KWA165" s="98"/>
      <c r="KWB165" s="98"/>
      <c r="KWC165" s="98"/>
      <c r="KWD165" s="98"/>
      <c r="KWE165" s="98"/>
      <c r="KWF165" s="98"/>
      <c r="KWG165" s="98"/>
      <c r="KWH165" s="98"/>
      <c r="KWI165" s="98"/>
      <c r="KWJ165" s="98"/>
      <c r="KWK165" s="98"/>
      <c r="KWL165" s="98"/>
      <c r="KWM165" s="98"/>
      <c r="KWN165" s="98"/>
      <c r="KWO165" s="98"/>
      <c r="KWP165" s="98"/>
      <c r="KWQ165" s="98"/>
      <c r="KWR165" s="98"/>
      <c r="KWS165" s="98"/>
      <c r="KWT165" s="98"/>
      <c r="KWU165" s="98"/>
      <c r="KWV165" s="98"/>
      <c r="KWW165" s="98"/>
      <c r="KWX165" s="98"/>
      <c r="KWY165" s="98"/>
      <c r="KWZ165" s="98"/>
      <c r="KXA165" s="98"/>
      <c r="KXB165" s="98"/>
      <c r="KXC165" s="98"/>
      <c r="KXD165" s="98"/>
      <c r="KXE165" s="98"/>
      <c r="KXF165" s="98"/>
      <c r="KXG165" s="98"/>
      <c r="KXH165" s="98"/>
      <c r="KXI165" s="98"/>
      <c r="KXJ165" s="98"/>
      <c r="KXK165" s="98"/>
      <c r="KXL165" s="98"/>
      <c r="KXM165" s="98"/>
      <c r="KXN165" s="98"/>
      <c r="KXO165" s="98"/>
      <c r="KXP165" s="98"/>
      <c r="KXQ165" s="98"/>
      <c r="KXR165" s="98"/>
      <c r="KXS165" s="98"/>
      <c r="KXT165" s="98"/>
      <c r="KXU165" s="98"/>
      <c r="KXV165" s="98"/>
      <c r="KXW165" s="98"/>
      <c r="KXX165" s="98"/>
      <c r="KXY165" s="98"/>
      <c r="KXZ165" s="98"/>
      <c r="KYA165" s="98"/>
      <c r="KYB165" s="98"/>
      <c r="KYC165" s="98"/>
      <c r="KYD165" s="98"/>
      <c r="KYE165" s="98"/>
      <c r="KYF165" s="98"/>
      <c r="KYG165" s="98"/>
      <c r="KYH165" s="98"/>
      <c r="KYI165" s="98"/>
      <c r="KYJ165" s="98"/>
      <c r="KYK165" s="98"/>
      <c r="KYL165" s="98"/>
      <c r="KYM165" s="98"/>
      <c r="KYN165" s="98"/>
      <c r="KYO165" s="98"/>
      <c r="KYP165" s="98"/>
      <c r="KYQ165" s="98"/>
      <c r="KYR165" s="98"/>
      <c r="KYS165" s="98"/>
      <c r="KYT165" s="98"/>
      <c r="KYU165" s="98"/>
      <c r="KYV165" s="98"/>
      <c r="KYW165" s="98"/>
      <c r="KYX165" s="98"/>
      <c r="KYY165" s="98"/>
      <c r="KYZ165" s="98"/>
      <c r="KZA165" s="98"/>
      <c r="KZB165" s="98"/>
      <c r="KZC165" s="98"/>
      <c r="KZD165" s="98"/>
      <c r="KZE165" s="98"/>
      <c r="KZF165" s="98"/>
      <c r="KZG165" s="98"/>
      <c r="KZH165" s="98"/>
      <c r="KZI165" s="98"/>
      <c r="KZJ165" s="98"/>
      <c r="KZK165" s="98"/>
      <c r="KZL165" s="98"/>
      <c r="KZM165" s="98"/>
      <c r="KZN165" s="98"/>
      <c r="KZO165" s="98"/>
      <c r="KZP165" s="98"/>
      <c r="KZQ165" s="98"/>
      <c r="KZR165" s="98"/>
      <c r="KZS165" s="98"/>
      <c r="KZT165" s="98"/>
      <c r="KZU165" s="98"/>
      <c r="KZV165" s="98"/>
      <c r="KZW165" s="98"/>
      <c r="KZX165" s="98"/>
      <c r="KZY165" s="98"/>
      <c r="KZZ165" s="98"/>
      <c r="LAA165" s="98"/>
      <c r="LAB165" s="98"/>
      <c r="LAC165" s="98"/>
      <c r="LAD165" s="98"/>
      <c r="LAE165" s="98"/>
      <c r="LAF165" s="98"/>
      <c r="LAG165" s="98"/>
      <c r="LAH165" s="98"/>
      <c r="LAI165" s="98"/>
      <c r="LAJ165" s="98"/>
      <c r="LAK165" s="98"/>
      <c r="LAL165" s="98"/>
      <c r="LAM165" s="98"/>
      <c r="LAN165" s="98"/>
      <c r="LAO165" s="98"/>
      <c r="LAP165" s="98"/>
      <c r="LAQ165" s="98"/>
      <c r="LAR165" s="98"/>
      <c r="LAS165" s="98"/>
      <c r="LAT165" s="98"/>
      <c r="LAU165" s="98"/>
      <c r="LAV165" s="98"/>
      <c r="LAW165" s="98"/>
      <c r="LAX165" s="98"/>
      <c r="LAY165" s="98"/>
      <c r="LAZ165" s="98"/>
      <c r="LBA165" s="98"/>
      <c r="LBB165" s="98"/>
      <c r="LBC165" s="98"/>
      <c r="LBD165" s="98"/>
      <c r="LBE165" s="98"/>
      <c r="LBF165" s="98"/>
      <c r="LBG165" s="98"/>
      <c r="LBH165" s="98"/>
      <c r="LBI165" s="98"/>
      <c r="LBJ165" s="98"/>
      <c r="LBK165" s="98"/>
      <c r="LBL165" s="98"/>
      <c r="LBM165" s="98"/>
      <c r="LBN165" s="98"/>
      <c r="LBO165" s="98"/>
      <c r="LBP165" s="98"/>
      <c r="LBQ165" s="98"/>
      <c r="LBR165" s="98"/>
      <c r="LBS165" s="98"/>
      <c r="LBT165" s="98"/>
      <c r="LBU165" s="98"/>
      <c r="LBV165" s="98"/>
      <c r="LBW165" s="98"/>
      <c r="LBX165" s="98"/>
      <c r="LBY165" s="98"/>
      <c r="LBZ165" s="98"/>
      <c r="LCA165" s="98"/>
      <c r="LCB165" s="98"/>
      <c r="LCC165" s="98"/>
      <c r="LCD165" s="98"/>
      <c r="LCE165" s="98"/>
      <c r="LCF165" s="98"/>
      <c r="LCG165" s="98"/>
      <c r="LCH165" s="98"/>
      <c r="LCI165" s="98"/>
      <c r="LCJ165" s="98"/>
      <c r="LCK165" s="98"/>
      <c r="LCL165" s="98"/>
      <c r="LCM165" s="98"/>
      <c r="LCN165" s="98"/>
      <c r="LCO165" s="98"/>
      <c r="LCP165" s="98"/>
      <c r="LCQ165" s="98"/>
      <c r="LCR165" s="98"/>
      <c r="LCS165" s="98"/>
      <c r="LCT165" s="98"/>
      <c r="LCU165" s="98"/>
      <c r="LCV165" s="98"/>
      <c r="LCW165" s="98"/>
      <c r="LCX165" s="98"/>
      <c r="LCY165" s="98"/>
      <c r="LCZ165" s="98"/>
      <c r="LDA165" s="98"/>
      <c r="LDB165" s="98"/>
      <c r="LDC165" s="98"/>
      <c r="LDD165" s="98"/>
      <c r="LDE165" s="98"/>
      <c r="LDF165" s="98"/>
      <c r="LDG165" s="98"/>
      <c r="LDH165" s="98"/>
      <c r="LDI165" s="98"/>
      <c r="LDJ165" s="98"/>
      <c r="LDK165" s="98"/>
      <c r="LDL165" s="98"/>
      <c r="LDM165" s="98"/>
      <c r="LDN165" s="98"/>
      <c r="LDO165" s="98"/>
      <c r="LDP165" s="98"/>
      <c r="LDQ165" s="98"/>
      <c r="LDR165" s="98"/>
      <c r="LDS165" s="98"/>
      <c r="LDT165" s="98"/>
      <c r="LDU165" s="98"/>
      <c r="LDV165" s="98"/>
      <c r="LDW165" s="98"/>
      <c r="LDX165" s="98"/>
      <c r="LDY165" s="98"/>
      <c r="LDZ165" s="98"/>
      <c r="LEA165" s="98"/>
      <c r="LEB165" s="98"/>
      <c r="LEC165" s="98"/>
      <c r="LED165" s="98"/>
      <c r="LEE165" s="98"/>
      <c r="LEF165" s="98"/>
      <c r="LEG165" s="98"/>
      <c r="LEH165" s="98"/>
      <c r="LEI165" s="98"/>
      <c r="LEJ165" s="98"/>
      <c r="LEK165" s="98"/>
      <c r="LEL165" s="98"/>
      <c r="LEM165" s="98"/>
      <c r="LEN165" s="98"/>
      <c r="LEO165" s="98"/>
      <c r="LEP165" s="98"/>
      <c r="LEQ165" s="98"/>
      <c r="LER165" s="98"/>
      <c r="LES165" s="98"/>
      <c r="LET165" s="98"/>
      <c r="LEU165" s="98"/>
      <c r="LEV165" s="98"/>
      <c r="LEW165" s="98"/>
      <c r="LEX165" s="98"/>
      <c r="LEY165" s="98"/>
      <c r="LEZ165" s="98"/>
      <c r="LFA165" s="98"/>
      <c r="LFB165" s="98"/>
      <c r="LFC165" s="98"/>
      <c r="LFD165" s="98"/>
      <c r="LFE165" s="98"/>
      <c r="LFF165" s="98"/>
      <c r="LFG165" s="98"/>
      <c r="LFH165" s="98"/>
      <c r="LFI165" s="98"/>
      <c r="LFJ165" s="98"/>
      <c r="LFK165" s="98"/>
      <c r="LFL165" s="98"/>
      <c r="LFM165" s="98"/>
      <c r="LFN165" s="98"/>
      <c r="LFO165" s="98"/>
      <c r="LFP165" s="98"/>
      <c r="LFQ165" s="98"/>
      <c r="LFR165" s="98"/>
      <c r="LFS165" s="98"/>
      <c r="LFT165" s="98"/>
      <c r="LFU165" s="98"/>
      <c r="LFV165" s="98"/>
      <c r="LFW165" s="98"/>
      <c r="LFX165" s="98"/>
      <c r="LFY165" s="98"/>
      <c r="LFZ165" s="98"/>
      <c r="LGA165" s="98"/>
      <c r="LGB165" s="98"/>
      <c r="LGC165" s="98"/>
      <c r="LGD165" s="98"/>
      <c r="LGE165" s="98"/>
      <c r="LGF165" s="98"/>
      <c r="LGG165" s="98"/>
      <c r="LGH165" s="98"/>
      <c r="LGI165" s="98"/>
      <c r="LGJ165" s="98"/>
      <c r="LGK165" s="98"/>
      <c r="LGL165" s="98"/>
      <c r="LGM165" s="98"/>
      <c r="LGN165" s="98"/>
      <c r="LGO165" s="98"/>
      <c r="LGP165" s="98"/>
      <c r="LGQ165" s="98"/>
      <c r="LGR165" s="98"/>
      <c r="LGS165" s="98"/>
      <c r="LGT165" s="98"/>
      <c r="LGU165" s="98"/>
      <c r="LGV165" s="98"/>
      <c r="LGW165" s="98"/>
      <c r="LGX165" s="98"/>
      <c r="LGY165" s="98"/>
      <c r="LGZ165" s="98"/>
      <c r="LHA165" s="98"/>
      <c r="LHB165" s="98"/>
      <c r="LHC165" s="98"/>
      <c r="LHD165" s="98"/>
      <c r="LHE165" s="98"/>
      <c r="LHF165" s="98"/>
      <c r="LHG165" s="98"/>
      <c r="LHH165" s="98"/>
      <c r="LHI165" s="98"/>
      <c r="LHJ165" s="98"/>
      <c r="LHK165" s="98"/>
      <c r="LHL165" s="98"/>
      <c r="LHM165" s="98"/>
      <c r="LHN165" s="98"/>
      <c r="LHO165" s="98"/>
      <c r="LHP165" s="98"/>
      <c r="LHQ165" s="98"/>
      <c r="LHR165" s="98"/>
      <c r="LHS165" s="98"/>
      <c r="LHT165" s="98"/>
      <c r="LHU165" s="98"/>
      <c r="LHV165" s="98"/>
      <c r="LHW165" s="98"/>
      <c r="LHX165" s="98"/>
      <c r="LHY165" s="98"/>
      <c r="LHZ165" s="98"/>
      <c r="LIA165" s="98"/>
      <c r="LIB165" s="98"/>
      <c r="LIC165" s="98"/>
      <c r="LID165" s="98"/>
      <c r="LIE165" s="98"/>
      <c r="LIF165" s="98"/>
      <c r="LIG165" s="98"/>
      <c r="LIH165" s="98"/>
      <c r="LII165" s="98"/>
      <c r="LIJ165" s="98"/>
      <c r="LIK165" s="98"/>
      <c r="LIL165" s="98"/>
      <c r="LIM165" s="98"/>
      <c r="LIN165" s="98"/>
      <c r="LIO165" s="98"/>
      <c r="LIP165" s="98"/>
      <c r="LIQ165" s="98"/>
      <c r="LIR165" s="98"/>
      <c r="LIS165" s="98"/>
      <c r="LIT165" s="98"/>
      <c r="LIU165" s="98"/>
      <c r="LIV165" s="98"/>
      <c r="LIW165" s="98"/>
      <c r="LIX165" s="98"/>
      <c r="LIY165" s="98"/>
      <c r="LIZ165" s="98"/>
      <c r="LJA165" s="98"/>
      <c r="LJB165" s="98"/>
      <c r="LJC165" s="98"/>
      <c r="LJD165" s="98"/>
      <c r="LJE165" s="98"/>
      <c r="LJF165" s="98"/>
      <c r="LJG165" s="98"/>
      <c r="LJH165" s="98"/>
      <c r="LJI165" s="98"/>
      <c r="LJJ165" s="98"/>
      <c r="LJK165" s="98"/>
      <c r="LJL165" s="98"/>
      <c r="LJM165" s="98"/>
      <c r="LJN165" s="98"/>
      <c r="LJO165" s="98"/>
      <c r="LJP165" s="98"/>
      <c r="LJQ165" s="98"/>
      <c r="LJR165" s="98"/>
      <c r="LJS165" s="98"/>
      <c r="LJT165" s="98"/>
      <c r="LJU165" s="98"/>
      <c r="LJV165" s="98"/>
      <c r="LJW165" s="98"/>
      <c r="LJX165" s="98"/>
      <c r="LJY165" s="98"/>
      <c r="LJZ165" s="98"/>
      <c r="LKA165" s="98"/>
      <c r="LKB165" s="98"/>
      <c r="LKC165" s="98"/>
      <c r="LKD165" s="98"/>
      <c r="LKE165" s="98"/>
      <c r="LKF165" s="98"/>
      <c r="LKG165" s="98"/>
      <c r="LKH165" s="98"/>
      <c r="LKI165" s="98"/>
      <c r="LKJ165" s="98"/>
      <c r="LKK165" s="98"/>
      <c r="LKL165" s="98"/>
      <c r="LKM165" s="98"/>
      <c r="LKN165" s="98"/>
      <c r="LKO165" s="98"/>
      <c r="LKP165" s="98"/>
      <c r="LKQ165" s="98"/>
      <c r="LKR165" s="98"/>
      <c r="LKS165" s="98"/>
      <c r="LKT165" s="98"/>
      <c r="LKU165" s="98"/>
      <c r="LKV165" s="98"/>
      <c r="LKW165" s="98"/>
      <c r="LKX165" s="98"/>
      <c r="LKY165" s="98"/>
      <c r="LKZ165" s="98"/>
      <c r="LLA165" s="98"/>
      <c r="LLB165" s="98"/>
      <c r="LLC165" s="98"/>
      <c r="LLD165" s="98"/>
      <c r="LLE165" s="98"/>
      <c r="LLF165" s="98"/>
      <c r="LLG165" s="98"/>
      <c r="LLH165" s="98"/>
      <c r="LLI165" s="98"/>
      <c r="LLJ165" s="98"/>
      <c r="LLK165" s="98"/>
      <c r="LLL165" s="98"/>
      <c r="LLM165" s="98"/>
      <c r="LLN165" s="98"/>
      <c r="LLO165" s="98"/>
      <c r="LLP165" s="98"/>
      <c r="LLQ165" s="98"/>
      <c r="LLR165" s="98"/>
      <c r="LLS165" s="98"/>
      <c r="LLT165" s="98"/>
      <c r="LLU165" s="98"/>
      <c r="LLV165" s="98"/>
      <c r="LLW165" s="98"/>
      <c r="LLX165" s="98"/>
      <c r="LLY165" s="98"/>
      <c r="LLZ165" s="98"/>
      <c r="LMA165" s="98"/>
      <c r="LMB165" s="98"/>
      <c r="LMC165" s="98"/>
      <c r="LMD165" s="98"/>
      <c r="LME165" s="98"/>
      <c r="LMF165" s="98"/>
      <c r="LMG165" s="98"/>
      <c r="LMH165" s="98"/>
      <c r="LMI165" s="98"/>
      <c r="LMJ165" s="98"/>
      <c r="LMK165" s="98"/>
      <c r="LML165" s="98"/>
      <c r="LMM165" s="98"/>
      <c r="LMN165" s="98"/>
      <c r="LMO165" s="98"/>
      <c r="LMP165" s="98"/>
      <c r="LMQ165" s="98"/>
      <c r="LMR165" s="98"/>
      <c r="LMS165" s="98"/>
      <c r="LMT165" s="98"/>
      <c r="LMU165" s="98"/>
      <c r="LMV165" s="98"/>
      <c r="LMW165" s="98"/>
      <c r="LMX165" s="98"/>
      <c r="LMY165" s="98"/>
      <c r="LMZ165" s="98"/>
      <c r="LNA165" s="98"/>
      <c r="LNB165" s="98"/>
      <c r="LNC165" s="98"/>
      <c r="LND165" s="98"/>
      <c r="LNE165" s="98"/>
      <c r="LNF165" s="98"/>
      <c r="LNG165" s="98"/>
      <c r="LNH165" s="98"/>
      <c r="LNI165" s="98"/>
      <c r="LNJ165" s="98"/>
      <c r="LNK165" s="98"/>
      <c r="LNL165" s="98"/>
      <c r="LNM165" s="98"/>
      <c r="LNN165" s="98"/>
      <c r="LNO165" s="98"/>
      <c r="LNP165" s="98"/>
      <c r="LNQ165" s="98"/>
      <c r="LNR165" s="98"/>
      <c r="LNS165" s="98"/>
      <c r="LNT165" s="98"/>
      <c r="LNU165" s="98"/>
      <c r="LNV165" s="98"/>
      <c r="LNW165" s="98"/>
      <c r="LNX165" s="98"/>
      <c r="LNY165" s="98"/>
      <c r="LNZ165" s="98"/>
      <c r="LOA165" s="98"/>
      <c r="LOB165" s="98"/>
      <c r="LOC165" s="98"/>
      <c r="LOD165" s="98"/>
      <c r="LOE165" s="98"/>
      <c r="LOF165" s="98"/>
      <c r="LOG165" s="98"/>
      <c r="LOH165" s="98"/>
      <c r="LOI165" s="98"/>
      <c r="LOJ165" s="98"/>
      <c r="LOK165" s="98"/>
      <c r="LOL165" s="98"/>
      <c r="LOM165" s="98"/>
      <c r="LON165" s="98"/>
      <c r="LOO165" s="98"/>
      <c r="LOP165" s="98"/>
      <c r="LOQ165" s="98"/>
      <c r="LOR165" s="98"/>
      <c r="LOS165" s="98"/>
      <c r="LOT165" s="98"/>
      <c r="LOU165" s="98"/>
      <c r="LOV165" s="98"/>
      <c r="LOW165" s="98"/>
      <c r="LOX165" s="98"/>
      <c r="LOY165" s="98"/>
      <c r="LOZ165" s="98"/>
      <c r="LPA165" s="98"/>
      <c r="LPB165" s="98"/>
      <c r="LPC165" s="98"/>
      <c r="LPD165" s="98"/>
      <c r="LPE165" s="98"/>
      <c r="LPF165" s="98"/>
      <c r="LPG165" s="98"/>
      <c r="LPH165" s="98"/>
      <c r="LPI165" s="98"/>
      <c r="LPJ165" s="98"/>
      <c r="LPK165" s="98"/>
      <c r="LPL165" s="98"/>
      <c r="LPM165" s="98"/>
      <c r="LPN165" s="98"/>
      <c r="LPO165" s="98"/>
      <c r="LPP165" s="98"/>
      <c r="LPQ165" s="98"/>
      <c r="LPR165" s="98"/>
      <c r="LPS165" s="98"/>
      <c r="LPT165" s="98"/>
      <c r="LPU165" s="98"/>
      <c r="LPV165" s="98"/>
      <c r="LPW165" s="98"/>
      <c r="LPX165" s="98"/>
      <c r="LPY165" s="98"/>
      <c r="LPZ165" s="98"/>
      <c r="LQA165" s="98"/>
      <c r="LQB165" s="98"/>
      <c r="LQC165" s="98"/>
      <c r="LQD165" s="98"/>
      <c r="LQE165" s="98"/>
      <c r="LQF165" s="98"/>
      <c r="LQG165" s="98"/>
      <c r="LQH165" s="98"/>
      <c r="LQI165" s="98"/>
      <c r="LQJ165" s="98"/>
      <c r="LQK165" s="98"/>
      <c r="LQL165" s="98"/>
      <c r="LQM165" s="98"/>
      <c r="LQN165" s="98"/>
      <c r="LQO165" s="98"/>
      <c r="LQP165" s="98"/>
      <c r="LQQ165" s="98"/>
      <c r="LQR165" s="98"/>
      <c r="LQS165" s="98"/>
      <c r="LQT165" s="98"/>
      <c r="LQU165" s="98"/>
      <c r="LQV165" s="98"/>
      <c r="LQW165" s="98"/>
      <c r="LQX165" s="98"/>
      <c r="LQY165" s="98"/>
      <c r="LQZ165" s="98"/>
      <c r="LRA165" s="98"/>
      <c r="LRB165" s="98"/>
      <c r="LRC165" s="98"/>
      <c r="LRD165" s="98"/>
      <c r="LRE165" s="98"/>
      <c r="LRF165" s="98"/>
      <c r="LRG165" s="98"/>
      <c r="LRH165" s="98"/>
      <c r="LRI165" s="98"/>
      <c r="LRJ165" s="98"/>
      <c r="LRK165" s="98"/>
      <c r="LRL165" s="98"/>
      <c r="LRM165" s="98"/>
      <c r="LRN165" s="98"/>
      <c r="LRO165" s="98"/>
      <c r="LRP165" s="98"/>
      <c r="LRQ165" s="98"/>
      <c r="LRR165" s="98"/>
      <c r="LRS165" s="98"/>
      <c r="LRT165" s="98"/>
      <c r="LRU165" s="98"/>
      <c r="LRV165" s="98"/>
      <c r="LRW165" s="98"/>
      <c r="LRX165" s="98"/>
      <c r="LRY165" s="98"/>
      <c r="LRZ165" s="98"/>
      <c r="LSA165" s="98"/>
      <c r="LSB165" s="98"/>
      <c r="LSC165" s="98"/>
      <c r="LSD165" s="98"/>
      <c r="LSE165" s="98"/>
      <c r="LSF165" s="98"/>
      <c r="LSG165" s="98"/>
      <c r="LSH165" s="98"/>
      <c r="LSI165" s="98"/>
      <c r="LSJ165" s="98"/>
      <c r="LSK165" s="98"/>
      <c r="LSL165" s="98"/>
      <c r="LSM165" s="98"/>
      <c r="LSN165" s="98"/>
      <c r="LSO165" s="98"/>
      <c r="LSP165" s="98"/>
      <c r="LSQ165" s="98"/>
      <c r="LSR165" s="98"/>
      <c r="LSS165" s="98"/>
      <c r="LST165" s="98"/>
      <c r="LSU165" s="98"/>
      <c r="LSV165" s="98"/>
      <c r="LSW165" s="98"/>
      <c r="LSX165" s="98"/>
      <c r="LSY165" s="98"/>
      <c r="LSZ165" s="98"/>
      <c r="LTA165" s="98"/>
      <c r="LTB165" s="98"/>
      <c r="LTC165" s="98"/>
      <c r="LTD165" s="98"/>
      <c r="LTE165" s="98"/>
      <c r="LTF165" s="98"/>
      <c r="LTG165" s="98"/>
      <c r="LTH165" s="98"/>
      <c r="LTI165" s="98"/>
      <c r="LTJ165" s="98"/>
      <c r="LTK165" s="98"/>
      <c r="LTL165" s="98"/>
      <c r="LTM165" s="98"/>
      <c r="LTN165" s="98"/>
      <c r="LTO165" s="98"/>
      <c r="LTP165" s="98"/>
      <c r="LTQ165" s="98"/>
      <c r="LTR165" s="98"/>
      <c r="LTS165" s="98"/>
      <c r="LTT165" s="98"/>
      <c r="LTU165" s="98"/>
      <c r="LTV165" s="98"/>
      <c r="LTW165" s="98"/>
      <c r="LTX165" s="98"/>
      <c r="LTY165" s="98"/>
      <c r="LTZ165" s="98"/>
      <c r="LUA165" s="98"/>
      <c r="LUB165" s="98"/>
      <c r="LUC165" s="98"/>
      <c r="LUD165" s="98"/>
      <c r="LUE165" s="98"/>
      <c r="LUF165" s="98"/>
      <c r="LUG165" s="98"/>
      <c r="LUH165" s="98"/>
      <c r="LUI165" s="98"/>
      <c r="LUJ165" s="98"/>
      <c r="LUK165" s="98"/>
      <c r="LUL165" s="98"/>
      <c r="LUM165" s="98"/>
      <c r="LUN165" s="98"/>
      <c r="LUO165" s="98"/>
      <c r="LUP165" s="98"/>
      <c r="LUQ165" s="98"/>
      <c r="LUR165" s="98"/>
      <c r="LUS165" s="98"/>
      <c r="LUT165" s="98"/>
      <c r="LUU165" s="98"/>
      <c r="LUV165" s="98"/>
      <c r="LUW165" s="98"/>
      <c r="LUX165" s="98"/>
      <c r="LUY165" s="98"/>
      <c r="LUZ165" s="98"/>
      <c r="LVA165" s="98"/>
      <c r="LVB165" s="98"/>
      <c r="LVC165" s="98"/>
      <c r="LVD165" s="98"/>
      <c r="LVE165" s="98"/>
      <c r="LVF165" s="98"/>
      <c r="LVG165" s="98"/>
      <c r="LVH165" s="98"/>
      <c r="LVI165" s="98"/>
      <c r="LVJ165" s="98"/>
      <c r="LVK165" s="98"/>
      <c r="LVL165" s="98"/>
      <c r="LVM165" s="98"/>
      <c r="LVN165" s="98"/>
      <c r="LVO165" s="98"/>
      <c r="LVP165" s="98"/>
      <c r="LVQ165" s="98"/>
      <c r="LVR165" s="98"/>
      <c r="LVS165" s="98"/>
      <c r="LVT165" s="98"/>
      <c r="LVU165" s="98"/>
      <c r="LVV165" s="98"/>
      <c r="LVW165" s="98"/>
      <c r="LVX165" s="98"/>
      <c r="LVY165" s="98"/>
      <c r="LVZ165" s="98"/>
      <c r="LWA165" s="98"/>
      <c r="LWB165" s="98"/>
      <c r="LWC165" s="98"/>
      <c r="LWD165" s="98"/>
      <c r="LWE165" s="98"/>
      <c r="LWF165" s="98"/>
      <c r="LWG165" s="98"/>
      <c r="LWH165" s="98"/>
      <c r="LWI165" s="98"/>
      <c r="LWJ165" s="98"/>
      <c r="LWK165" s="98"/>
      <c r="LWL165" s="98"/>
      <c r="LWM165" s="98"/>
      <c r="LWN165" s="98"/>
      <c r="LWO165" s="98"/>
      <c r="LWP165" s="98"/>
      <c r="LWQ165" s="98"/>
      <c r="LWR165" s="98"/>
      <c r="LWS165" s="98"/>
      <c r="LWT165" s="98"/>
      <c r="LWU165" s="98"/>
      <c r="LWV165" s="98"/>
      <c r="LWW165" s="98"/>
      <c r="LWX165" s="98"/>
      <c r="LWY165" s="98"/>
      <c r="LWZ165" s="98"/>
      <c r="LXA165" s="98"/>
      <c r="LXB165" s="98"/>
      <c r="LXC165" s="98"/>
      <c r="LXD165" s="98"/>
      <c r="LXE165" s="98"/>
      <c r="LXF165" s="98"/>
      <c r="LXG165" s="98"/>
      <c r="LXH165" s="98"/>
      <c r="LXI165" s="98"/>
      <c r="LXJ165" s="98"/>
      <c r="LXK165" s="98"/>
      <c r="LXL165" s="98"/>
      <c r="LXM165" s="98"/>
      <c r="LXN165" s="98"/>
      <c r="LXO165" s="98"/>
      <c r="LXP165" s="98"/>
      <c r="LXQ165" s="98"/>
      <c r="LXR165" s="98"/>
      <c r="LXS165" s="98"/>
      <c r="LXT165" s="98"/>
      <c r="LXU165" s="98"/>
      <c r="LXV165" s="98"/>
      <c r="LXW165" s="98"/>
      <c r="LXX165" s="98"/>
      <c r="LXY165" s="98"/>
      <c r="LXZ165" s="98"/>
      <c r="LYA165" s="98"/>
      <c r="LYB165" s="98"/>
      <c r="LYC165" s="98"/>
      <c r="LYD165" s="98"/>
      <c r="LYE165" s="98"/>
      <c r="LYF165" s="98"/>
      <c r="LYG165" s="98"/>
      <c r="LYH165" s="98"/>
      <c r="LYI165" s="98"/>
      <c r="LYJ165" s="98"/>
      <c r="LYK165" s="98"/>
      <c r="LYL165" s="98"/>
      <c r="LYM165" s="98"/>
      <c r="LYN165" s="98"/>
      <c r="LYO165" s="98"/>
      <c r="LYP165" s="98"/>
      <c r="LYQ165" s="98"/>
      <c r="LYR165" s="98"/>
      <c r="LYS165" s="98"/>
      <c r="LYT165" s="98"/>
      <c r="LYU165" s="98"/>
      <c r="LYV165" s="98"/>
      <c r="LYW165" s="98"/>
      <c r="LYX165" s="98"/>
      <c r="LYY165" s="98"/>
      <c r="LYZ165" s="98"/>
      <c r="LZA165" s="98"/>
      <c r="LZB165" s="98"/>
      <c r="LZC165" s="98"/>
      <c r="LZD165" s="98"/>
      <c r="LZE165" s="98"/>
      <c r="LZF165" s="98"/>
      <c r="LZG165" s="98"/>
      <c r="LZH165" s="98"/>
      <c r="LZI165" s="98"/>
      <c r="LZJ165" s="98"/>
      <c r="LZK165" s="98"/>
      <c r="LZL165" s="98"/>
      <c r="LZM165" s="98"/>
      <c r="LZN165" s="98"/>
      <c r="LZO165" s="98"/>
      <c r="LZP165" s="98"/>
      <c r="LZQ165" s="98"/>
      <c r="LZR165" s="98"/>
      <c r="LZS165" s="98"/>
      <c r="LZT165" s="98"/>
      <c r="LZU165" s="98"/>
      <c r="LZV165" s="98"/>
      <c r="LZW165" s="98"/>
      <c r="LZX165" s="98"/>
      <c r="LZY165" s="98"/>
      <c r="LZZ165" s="98"/>
      <c r="MAA165" s="98"/>
      <c r="MAB165" s="98"/>
      <c r="MAC165" s="98"/>
      <c r="MAD165" s="98"/>
      <c r="MAE165" s="98"/>
      <c r="MAF165" s="98"/>
      <c r="MAG165" s="98"/>
      <c r="MAH165" s="98"/>
      <c r="MAI165" s="98"/>
      <c r="MAJ165" s="98"/>
      <c r="MAK165" s="98"/>
      <c r="MAL165" s="98"/>
      <c r="MAM165" s="98"/>
      <c r="MAN165" s="98"/>
      <c r="MAO165" s="98"/>
      <c r="MAP165" s="98"/>
      <c r="MAQ165" s="98"/>
      <c r="MAR165" s="98"/>
      <c r="MAS165" s="98"/>
      <c r="MAT165" s="98"/>
      <c r="MAU165" s="98"/>
      <c r="MAV165" s="98"/>
      <c r="MAW165" s="98"/>
      <c r="MAX165" s="98"/>
      <c r="MAY165" s="98"/>
      <c r="MAZ165" s="98"/>
      <c r="MBA165" s="98"/>
      <c r="MBB165" s="98"/>
      <c r="MBC165" s="98"/>
      <c r="MBD165" s="98"/>
      <c r="MBE165" s="98"/>
      <c r="MBF165" s="98"/>
      <c r="MBG165" s="98"/>
      <c r="MBH165" s="98"/>
      <c r="MBI165" s="98"/>
      <c r="MBJ165" s="98"/>
      <c r="MBK165" s="98"/>
      <c r="MBL165" s="98"/>
      <c r="MBM165" s="98"/>
      <c r="MBN165" s="98"/>
      <c r="MBO165" s="98"/>
      <c r="MBP165" s="98"/>
      <c r="MBQ165" s="98"/>
      <c r="MBR165" s="98"/>
      <c r="MBS165" s="98"/>
      <c r="MBT165" s="98"/>
      <c r="MBU165" s="98"/>
      <c r="MBV165" s="98"/>
      <c r="MBW165" s="98"/>
      <c r="MBX165" s="98"/>
      <c r="MBY165" s="98"/>
      <c r="MBZ165" s="98"/>
      <c r="MCA165" s="98"/>
      <c r="MCB165" s="98"/>
      <c r="MCC165" s="98"/>
      <c r="MCD165" s="98"/>
      <c r="MCE165" s="98"/>
      <c r="MCF165" s="98"/>
      <c r="MCG165" s="98"/>
      <c r="MCH165" s="98"/>
      <c r="MCI165" s="98"/>
      <c r="MCJ165" s="98"/>
      <c r="MCK165" s="98"/>
      <c r="MCL165" s="98"/>
      <c r="MCM165" s="98"/>
      <c r="MCN165" s="98"/>
      <c r="MCO165" s="98"/>
      <c r="MCP165" s="98"/>
      <c r="MCQ165" s="98"/>
      <c r="MCR165" s="98"/>
      <c r="MCS165" s="98"/>
      <c r="MCT165" s="98"/>
      <c r="MCU165" s="98"/>
      <c r="MCV165" s="98"/>
      <c r="MCW165" s="98"/>
      <c r="MCX165" s="98"/>
      <c r="MCY165" s="98"/>
      <c r="MCZ165" s="98"/>
      <c r="MDA165" s="98"/>
      <c r="MDB165" s="98"/>
      <c r="MDC165" s="98"/>
      <c r="MDD165" s="98"/>
      <c r="MDE165" s="98"/>
      <c r="MDF165" s="98"/>
      <c r="MDG165" s="98"/>
      <c r="MDH165" s="98"/>
      <c r="MDI165" s="98"/>
      <c r="MDJ165" s="98"/>
      <c r="MDK165" s="98"/>
      <c r="MDL165" s="98"/>
      <c r="MDM165" s="98"/>
      <c r="MDN165" s="98"/>
      <c r="MDO165" s="98"/>
      <c r="MDP165" s="98"/>
      <c r="MDQ165" s="98"/>
      <c r="MDR165" s="98"/>
      <c r="MDS165" s="98"/>
      <c r="MDT165" s="98"/>
      <c r="MDU165" s="98"/>
      <c r="MDV165" s="98"/>
      <c r="MDW165" s="98"/>
      <c r="MDX165" s="98"/>
      <c r="MDY165" s="98"/>
      <c r="MDZ165" s="98"/>
      <c r="MEA165" s="98"/>
      <c r="MEB165" s="98"/>
      <c r="MEC165" s="98"/>
      <c r="MED165" s="98"/>
      <c r="MEE165" s="98"/>
      <c r="MEF165" s="98"/>
      <c r="MEG165" s="98"/>
      <c r="MEH165" s="98"/>
      <c r="MEI165" s="98"/>
      <c r="MEJ165" s="98"/>
      <c r="MEK165" s="98"/>
      <c r="MEL165" s="98"/>
      <c r="MEM165" s="98"/>
      <c r="MEN165" s="98"/>
      <c r="MEO165" s="98"/>
      <c r="MEP165" s="98"/>
      <c r="MEQ165" s="98"/>
      <c r="MER165" s="98"/>
      <c r="MES165" s="98"/>
      <c r="MET165" s="98"/>
      <c r="MEU165" s="98"/>
      <c r="MEV165" s="98"/>
      <c r="MEW165" s="98"/>
      <c r="MEX165" s="98"/>
      <c r="MEY165" s="98"/>
      <c r="MEZ165" s="98"/>
      <c r="MFA165" s="98"/>
      <c r="MFB165" s="98"/>
      <c r="MFC165" s="98"/>
      <c r="MFD165" s="98"/>
      <c r="MFE165" s="98"/>
      <c r="MFF165" s="98"/>
      <c r="MFG165" s="98"/>
      <c r="MFH165" s="98"/>
      <c r="MFI165" s="98"/>
      <c r="MFJ165" s="98"/>
      <c r="MFK165" s="98"/>
      <c r="MFL165" s="98"/>
      <c r="MFM165" s="98"/>
      <c r="MFN165" s="98"/>
      <c r="MFO165" s="98"/>
      <c r="MFP165" s="98"/>
      <c r="MFQ165" s="98"/>
      <c r="MFR165" s="98"/>
      <c r="MFS165" s="98"/>
      <c r="MFT165" s="98"/>
      <c r="MFU165" s="98"/>
      <c r="MFV165" s="98"/>
      <c r="MFW165" s="98"/>
      <c r="MFX165" s="98"/>
      <c r="MFY165" s="98"/>
      <c r="MFZ165" s="98"/>
      <c r="MGA165" s="98"/>
      <c r="MGB165" s="98"/>
      <c r="MGC165" s="98"/>
      <c r="MGD165" s="98"/>
      <c r="MGE165" s="98"/>
      <c r="MGF165" s="98"/>
      <c r="MGG165" s="98"/>
      <c r="MGH165" s="98"/>
      <c r="MGI165" s="98"/>
      <c r="MGJ165" s="98"/>
      <c r="MGK165" s="98"/>
      <c r="MGL165" s="98"/>
      <c r="MGM165" s="98"/>
      <c r="MGN165" s="98"/>
      <c r="MGO165" s="98"/>
      <c r="MGP165" s="98"/>
      <c r="MGQ165" s="98"/>
      <c r="MGR165" s="98"/>
      <c r="MGS165" s="98"/>
      <c r="MGT165" s="98"/>
      <c r="MGU165" s="98"/>
      <c r="MGV165" s="98"/>
      <c r="MGW165" s="98"/>
      <c r="MGX165" s="98"/>
      <c r="MGY165" s="98"/>
      <c r="MGZ165" s="98"/>
      <c r="MHA165" s="98"/>
      <c r="MHB165" s="98"/>
      <c r="MHC165" s="98"/>
      <c r="MHD165" s="98"/>
      <c r="MHE165" s="98"/>
      <c r="MHF165" s="98"/>
      <c r="MHG165" s="98"/>
      <c r="MHH165" s="98"/>
      <c r="MHI165" s="98"/>
      <c r="MHJ165" s="98"/>
      <c r="MHK165" s="98"/>
      <c r="MHL165" s="98"/>
      <c r="MHM165" s="98"/>
      <c r="MHN165" s="98"/>
      <c r="MHO165" s="98"/>
      <c r="MHP165" s="98"/>
      <c r="MHQ165" s="98"/>
      <c r="MHR165" s="98"/>
      <c r="MHS165" s="98"/>
      <c r="MHT165" s="98"/>
      <c r="MHU165" s="98"/>
      <c r="MHV165" s="98"/>
      <c r="MHW165" s="98"/>
      <c r="MHX165" s="98"/>
      <c r="MHY165" s="98"/>
      <c r="MHZ165" s="98"/>
      <c r="MIA165" s="98"/>
      <c r="MIB165" s="98"/>
      <c r="MIC165" s="98"/>
      <c r="MID165" s="98"/>
      <c r="MIE165" s="98"/>
      <c r="MIF165" s="98"/>
      <c r="MIG165" s="98"/>
      <c r="MIH165" s="98"/>
      <c r="MII165" s="98"/>
      <c r="MIJ165" s="98"/>
      <c r="MIK165" s="98"/>
      <c r="MIL165" s="98"/>
      <c r="MIM165" s="98"/>
      <c r="MIN165" s="98"/>
      <c r="MIO165" s="98"/>
      <c r="MIP165" s="98"/>
      <c r="MIQ165" s="98"/>
      <c r="MIR165" s="98"/>
      <c r="MIS165" s="98"/>
      <c r="MIT165" s="98"/>
      <c r="MIU165" s="98"/>
      <c r="MIV165" s="98"/>
      <c r="MIW165" s="98"/>
      <c r="MIX165" s="98"/>
      <c r="MIY165" s="98"/>
      <c r="MIZ165" s="98"/>
      <c r="MJA165" s="98"/>
      <c r="MJB165" s="98"/>
      <c r="MJC165" s="98"/>
      <c r="MJD165" s="98"/>
      <c r="MJE165" s="98"/>
      <c r="MJF165" s="98"/>
      <c r="MJG165" s="98"/>
      <c r="MJH165" s="98"/>
      <c r="MJI165" s="98"/>
      <c r="MJJ165" s="98"/>
      <c r="MJK165" s="98"/>
      <c r="MJL165" s="98"/>
      <c r="MJM165" s="98"/>
      <c r="MJN165" s="98"/>
      <c r="MJO165" s="98"/>
      <c r="MJP165" s="98"/>
      <c r="MJQ165" s="98"/>
      <c r="MJR165" s="98"/>
      <c r="MJS165" s="98"/>
      <c r="MJT165" s="98"/>
      <c r="MJU165" s="98"/>
      <c r="MJV165" s="98"/>
      <c r="MJW165" s="98"/>
      <c r="MJX165" s="98"/>
      <c r="MJY165" s="98"/>
      <c r="MJZ165" s="98"/>
      <c r="MKA165" s="98"/>
      <c r="MKB165" s="98"/>
      <c r="MKC165" s="98"/>
      <c r="MKD165" s="98"/>
      <c r="MKE165" s="98"/>
      <c r="MKF165" s="98"/>
      <c r="MKG165" s="98"/>
      <c r="MKH165" s="98"/>
      <c r="MKI165" s="98"/>
      <c r="MKJ165" s="98"/>
      <c r="MKK165" s="98"/>
      <c r="MKL165" s="98"/>
      <c r="MKM165" s="98"/>
      <c r="MKN165" s="98"/>
      <c r="MKO165" s="98"/>
      <c r="MKP165" s="98"/>
      <c r="MKQ165" s="98"/>
      <c r="MKR165" s="98"/>
      <c r="MKS165" s="98"/>
      <c r="MKT165" s="98"/>
      <c r="MKU165" s="98"/>
      <c r="MKV165" s="98"/>
      <c r="MKW165" s="98"/>
      <c r="MKX165" s="98"/>
      <c r="MKY165" s="98"/>
      <c r="MKZ165" s="98"/>
      <c r="MLA165" s="98"/>
      <c r="MLB165" s="98"/>
      <c r="MLC165" s="98"/>
      <c r="MLD165" s="98"/>
      <c r="MLE165" s="98"/>
      <c r="MLF165" s="98"/>
      <c r="MLG165" s="98"/>
      <c r="MLH165" s="98"/>
      <c r="MLI165" s="98"/>
      <c r="MLJ165" s="98"/>
      <c r="MLK165" s="98"/>
      <c r="MLL165" s="98"/>
      <c r="MLM165" s="98"/>
      <c r="MLN165" s="98"/>
      <c r="MLO165" s="98"/>
      <c r="MLP165" s="98"/>
      <c r="MLQ165" s="98"/>
      <c r="MLR165" s="98"/>
      <c r="MLS165" s="98"/>
      <c r="MLT165" s="98"/>
      <c r="MLU165" s="98"/>
      <c r="MLV165" s="98"/>
      <c r="MLW165" s="98"/>
      <c r="MLX165" s="98"/>
      <c r="MLY165" s="98"/>
      <c r="MLZ165" s="98"/>
      <c r="MMA165" s="98"/>
      <c r="MMB165" s="98"/>
      <c r="MMC165" s="98"/>
      <c r="MMD165" s="98"/>
      <c r="MME165" s="98"/>
      <c r="MMF165" s="98"/>
      <c r="MMG165" s="98"/>
      <c r="MMH165" s="98"/>
      <c r="MMI165" s="98"/>
      <c r="MMJ165" s="98"/>
      <c r="MMK165" s="98"/>
      <c r="MML165" s="98"/>
      <c r="MMM165" s="98"/>
      <c r="MMN165" s="98"/>
      <c r="MMO165" s="98"/>
      <c r="MMP165" s="98"/>
      <c r="MMQ165" s="98"/>
      <c r="MMR165" s="98"/>
      <c r="MMS165" s="98"/>
      <c r="MMT165" s="98"/>
      <c r="MMU165" s="98"/>
      <c r="MMV165" s="98"/>
      <c r="MMW165" s="98"/>
      <c r="MMX165" s="98"/>
      <c r="MMY165" s="98"/>
      <c r="MMZ165" s="98"/>
      <c r="MNA165" s="98"/>
      <c r="MNB165" s="98"/>
      <c r="MNC165" s="98"/>
      <c r="MND165" s="98"/>
      <c r="MNE165" s="98"/>
      <c r="MNF165" s="98"/>
      <c r="MNG165" s="98"/>
      <c r="MNH165" s="98"/>
      <c r="MNI165" s="98"/>
      <c r="MNJ165" s="98"/>
      <c r="MNK165" s="98"/>
      <c r="MNL165" s="98"/>
      <c r="MNM165" s="98"/>
      <c r="MNN165" s="98"/>
      <c r="MNO165" s="98"/>
      <c r="MNP165" s="98"/>
      <c r="MNQ165" s="98"/>
      <c r="MNR165" s="98"/>
      <c r="MNS165" s="98"/>
      <c r="MNT165" s="98"/>
      <c r="MNU165" s="98"/>
      <c r="MNV165" s="98"/>
      <c r="MNW165" s="98"/>
      <c r="MNX165" s="98"/>
      <c r="MNY165" s="98"/>
      <c r="MNZ165" s="98"/>
      <c r="MOA165" s="98"/>
      <c r="MOB165" s="98"/>
      <c r="MOC165" s="98"/>
      <c r="MOD165" s="98"/>
      <c r="MOE165" s="98"/>
      <c r="MOF165" s="98"/>
      <c r="MOG165" s="98"/>
      <c r="MOH165" s="98"/>
      <c r="MOI165" s="98"/>
      <c r="MOJ165" s="98"/>
      <c r="MOK165" s="98"/>
      <c r="MOL165" s="98"/>
      <c r="MOM165" s="98"/>
      <c r="MON165" s="98"/>
      <c r="MOO165" s="98"/>
      <c r="MOP165" s="98"/>
      <c r="MOQ165" s="98"/>
      <c r="MOR165" s="98"/>
      <c r="MOS165" s="98"/>
      <c r="MOT165" s="98"/>
      <c r="MOU165" s="98"/>
      <c r="MOV165" s="98"/>
      <c r="MOW165" s="98"/>
      <c r="MOX165" s="98"/>
      <c r="MOY165" s="98"/>
      <c r="MOZ165" s="98"/>
      <c r="MPA165" s="98"/>
      <c r="MPB165" s="98"/>
      <c r="MPC165" s="98"/>
      <c r="MPD165" s="98"/>
      <c r="MPE165" s="98"/>
      <c r="MPF165" s="98"/>
      <c r="MPG165" s="98"/>
      <c r="MPH165" s="98"/>
      <c r="MPI165" s="98"/>
      <c r="MPJ165" s="98"/>
      <c r="MPK165" s="98"/>
      <c r="MPL165" s="98"/>
      <c r="MPM165" s="98"/>
      <c r="MPN165" s="98"/>
      <c r="MPO165" s="98"/>
      <c r="MPP165" s="98"/>
      <c r="MPQ165" s="98"/>
      <c r="MPR165" s="98"/>
      <c r="MPS165" s="98"/>
      <c r="MPT165" s="98"/>
      <c r="MPU165" s="98"/>
      <c r="MPV165" s="98"/>
      <c r="MPW165" s="98"/>
      <c r="MPX165" s="98"/>
      <c r="MPY165" s="98"/>
      <c r="MPZ165" s="98"/>
      <c r="MQA165" s="98"/>
      <c r="MQB165" s="98"/>
      <c r="MQC165" s="98"/>
      <c r="MQD165" s="98"/>
      <c r="MQE165" s="98"/>
      <c r="MQF165" s="98"/>
      <c r="MQG165" s="98"/>
      <c r="MQH165" s="98"/>
      <c r="MQI165" s="98"/>
      <c r="MQJ165" s="98"/>
      <c r="MQK165" s="98"/>
      <c r="MQL165" s="98"/>
      <c r="MQM165" s="98"/>
      <c r="MQN165" s="98"/>
      <c r="MQO165" s="98"/>
      <c r="MQP165" s="98"/>
      <c r="MQQ165" s="98"/>
      <c r="MQR165" s="98"/>
      <c r="MQS165" s="98"/>
      <c r="MQT165" s="98"/>
      <c r="MQU165" s="98"/>
      <c r="MQV165" s="98"/>
      <c r="MQW165" s="98"/>
      <c r="MQX165" s="98"/>
      <c r="MQY165" s="98"/>
      <c r="MQZ165" s="98"/>
      <c r="MRA165" s="98"/>
      <c r="MRB165" s="98"/>
      <c r="MRC165" s="98"/>
      <c r="MRD165" s="98"/>
      <c r="MRE165" s="98"/>
      <c r="MRF165" s="98"/>
      <c r="MRG165" s="98"/>
      <c r="MRH165" s="98"/>
      <c r="MRI165" s="98"/>
      <c r="MRJ165" s="98"/>
      <c r="MRK165" s="98"/>
      <c r="MRL165" s="98"/>
      <c r="MRM165" s="98"/>
      <c r="MRN165" s="98"/>
      <c r="MRO165" s="98"/>
      <c r="MRP165" s="98"/>
      <c r="MRQ165" s="98"/>
      <c r="MRR165" s="98"/>
      <c r="MRS165" s="98"/>
      <c r="MRT165" s="98"/>
      <c r="MRU165" s="98"/>
      <c r="MRV165" s="98"/>
      <c r="MRW165" s="98"/>
      <c r="MRX165" s="98"/>
      <c r="MRY165" s="98"/>
      <c r="MRZ165" s="98"/>
      <c r="MSA165" s="98"/>
      <c r="MSB165" s="98"/>
      <c r="MSC165" s="98"/>
      <c r="MSD165" s="98"/>
      <c r="MSE165" s="98"/>
      <c r="MSF165" s="98"/>
      <c r="MSG165" s="98"/>
      <c r="MSH165" s="98"/>
      <c r="MSI165" s="98"/>
      <c r="MSJ165" s="98"/>
      <c r="MSK165" s="98"/>
      <c r="MSL165" s="98"/>
      <c r="MSM165" s="98"/>
      <c r="MSN165" s="98"/>
      <c r="MSO165" s="98"/>
      <c r="MSP165" s="98"/>
      <c r="MSQ165" s="98"/>
      <c r="MSR165" s="98"/>
      <c r="MSS165" s="98"/>
      <c r="MST165" s="98"/>
      <c r="MSU165" s="98"/>
      <c r="MSV165" s="98"/>
      <c r="MSW165" s="98"/>
      <c r="MSX165" s="98"/>
      <c r="MSY165" s="98"/>
      <c r="MSZ165" s="98"/>
      <c r="MTA165" s="98"/>
      <c r="MTB165" s="98"/>
      <c r="MTC165" s="98"/>
      <c r="MTD165" s="98"/>
      <c r="MTE165" s="98"/>
      <c r="MTF165" s="98"/>
      <c r="MTG165" s="98"/>
      <c r="MTH165" s="98"/>
      <c r="MTI165" s="98"/>
      <c r="MTJ165" s="98"/>
      <c r="MTK165" s="98"/>
      <c r="MTL165" s="98"/>
      <c r="MTM165" s="98"/>
      <c r="MTN165" s="98"/>
      <c r="MTO165" s="98"/>
      <c r="MTP165" s="98"/>
      <c r="MTQ165" s="98"/>
      <c r="MTR165" s="98"/>
      <c r="MTS165" s="98"/>
      <c r="MTT165" s="98"/>
      <c r="MTU165" s="98"/>
      <c r="MTV165" s="98"/>
      <c r="MTW165" s="98"/>
      <c r="MTX165" s="98"/>
      <c r="MTY165" s="98"/>
      <c r="MTZ165" s="98"/>
      <c r="MUA165" s="98"/>
      <c r="MUB165" s="98"/>
      <c r="MUC165" s="98"/>
      <c r="MUD165" s="98"/>
      <c r="MUE165" s="98"/>
      <c r="MUF165" s="98"/>
      <c r="MUG165" s="98"/>
      <c r="MUH165" s="98"/>
      <c r="MUI165" s="98"/>
      <c r="MUJ165" s="98"/>
      <c r="MUK165" s="98"/>
      <c r="MUL165" s="98"/>
      <c r="MUM165" s="98"/>
      <c r="MUN165" s="98"/>
      <c r="MUO165" s="98"/>
      <c r="MUP165" s="98"/>
      <c r="MUQ165" s="98"/>
      <c r="MUR165" s="98"/>
      <c r="MUS165" s="98"/>
      <c r="MUT165" s="98"/>
      <c r="MUU165" s="98"/>
      <c r="MUV165" s="98"/>
      <c r="MUW165" s="98"/>
      <c r="MUX165" s="98"/>
      <c r="MUY165" s="98"/>
      <c r="MUZ165" s="98"/>
      <c r="MVA165" s="98"/>
      <c r="MVB165" s="98"/>
      <c r="MVC165" s="98"/>
      <c r="MVD165" s="98"/>
      <c r="MVE165" s="98"/>
      <c r="MVF165" s="98"/>
      <c r="MVG165" s="98"/>
      <c r="MVH165" s="98"/>
      <c r="MVI165" s="98"/>
      <c r="MVJ165" s="98"/>
      <c r="MVK165" s="98"/>
      <c r="MVL165" s="98"/>
      <c r="MVM165" s="98"/>
      <c r="MVN165" s="98"/>
      <c r="MVO165" s="98"/>
      <c r="MVP165" s="98"/>
      <c r="MVQ165" s="98"/>
      <c r="MVR165" s="98"/>
      <c r="MVS165" s="98"/>
      <c r="MVT165" s="98"/>
      <c r="MVU165" s="98"/>
      <c r="MVV165" s="98"/>
      <c r="MVW165" s="98"/>
      <c r="MVX165" s="98"/>
      <c r="MVY165" s="98"/>
      <c r="MVZ165" s="98"/>
      <c r="MWA165" s="98"/>
      <c r="MWB165" s="98"/>
      <c r="MWC165" s="98"/>
      <c r="MWD165" s="98"/>
      <c r="MWE165" s="98"/>
      <c r="MWF165" s="98"/>
      <c r="MWG165" s="98"/>
      <c r="MWH165" s="98"/>
      <c r="MWI165" s="98"/>
      <c r="MWJ165" s="98"/>
      <c r="MWK165" s="98"/>
      <c r="MWL165" s="98"/>
      <c r="MWM165" s="98"/>
      <c r="MWN165" s="98"/>
      <c r="MWO165" s="98"/>
      <c r="MWP165" s="98"/>
      <c r="MWQ165" s="98"/>
      <c r="MWR165" s="98"/>
      <c r="MWS165" s="98"/>
      <c r="MWT165" s="98"/>
      <c r="MWU165" s="98"/>
      <c r="MWV165" s="98"/>
      <c r="MWW165" s="98"/>
      <c r="MWX165" s="98"/>
      <c r="MWY165" s="98"/>
      <c r="MWZ165" s="98"/>
      <c r="MXA165" s="98"/>
      <c r="MXB165" s="98"/>
      <c r="MXC165" s="98"/>
      <c r="MXD165" s="98"/>
      <c r="MXE165" s="98"/>
      <c r="MXF165" s="98"/>
      <c r="MXG165" s="98"/>
      <c r="MXH165" s="98"/>
      <c r="MXI165" s="98"/>
      <c r="MXJ165" s="98"/>
      <c r="MXK165" s="98"/>
      <c r="MXL165" s="98"/>
      <c r="MXM165" s="98"/>
      <c r="MXN165" s="98"/>
      <c r="MXO165" s="98"/>
      <c r="MXP165" s="98"/>
      <c r="MXQ165" s="98"/>
      <c r="MXR165" s="98"/>
      <c r="MXS165" s="98"/>
      <c r="MXT165" s="98"/>
      <c r="MXU165" s="98"/>
      <c r="MXV165" s="98"/>
      <c r="MXW165" s="98"/>
      <c r="MXX165" s="98"/>
      <c r="MXY165" s="98"/>
      <c r="MXZ165" s="98"/>
      <c r="MYA165" s="98"/>
      <c r="MYB165" s="98"/>
      <c r="MYC165" s="98"/>
      <c r="MYD165" s="98"/>
      <c r="MYE165" s="98"/>
      <c r="MYF165" s="98"/>
      <c r="MYG165" s="98"/>
      <c r="MYH165" s="98"/>
      <c r="MYI165" s="98"/>
      <c r="MYJ165" s="98"/>
      <c r="MYK165" s="98"/>
      <c r="MYL165" s="98"/>
      <c r="MYM165" s="98"/>
      <c r="MYN165" s="98"/>
      <c r="MYO165" s="98"/>
      <c r="MYP165" s="98"/>
      <c r="MYQ165" s="98"/>
      <c r="MYR165" s="98"/>
      <c r="MYS165" s="98"/>
      <c r="MYT165" s="98"/>
      <c r="MYU165" s="98"/>
      <c r="MYV165" s="98"/>
      <c r="MYW165" s="98"/>
      <c r="MYX165" s="98"/>
      <c r="MYY165" s="98"/>
      <c r="MYZ165" s="98"/>
      <c r="MZA165" s="98"/>
      <c r="MZB165" s="98"/>
      <c r="MZC165" s="98"/>
      <c r="MZD165" s="98"/>
      <c r="MZE165" s="98"/>
      <c r="MZF165" s="98"/>
      <c r="MZG165" s="98"/>
      <c r="MZH165" s="98"/>
      <c r="MZI165" s="98"/>
      <c r="MZJ165" s="98"/>
      <c r="MZK165" s="98"/>
      <c r="MZL165" s="98"/>
      <c r="MZM165" s="98"/>
      <c r="MZN165" s="98"/>
      <c r="MZO165" s="98"/>
      <c r="MZP165" s="98"/>
      <c r="MZQ165" s="98"/>
      <c r="MZR165" s="98"/>
      <c r="MZS165" s="98"/>
      <c r="MZT165" s="98"/>
      <c r="MZU165" s="98"/>
      <c r="MZV165" s="98"/>
      <c r="MZW165" s="98"/>
      <c r="MZX165" s="98"/>
      <c r="MZY165" s="98"/>
      <c r="MZZ165" s="98"/>
      <c r="NAA165" s="98"/>
      <c r="NAB165" s="98"/>
      <c r="NAC165" s="98"/>
      <c r="NAD165" s="98"/>
      <c r="NAE165" s="98"/>
      <c r="NAF165" s="98"/>
      <c r="NAG165" s="98"/>
      <c r="NAH165" s="98"/>
      <c r="NAI165" s="98"/>
      <c r="NAJ165" s="98"/>
      <c r="NAK165" s="98"/>
      <c r="NAL165" s="98"/>
      <c r="NAM165" s="98"/>
      <c r="NAN165" s="98"/>
      <c r="NAO165" s="98"/>
      <c r="NAP165" s="98"/>
      <c r="NAQ165" s="98"/>
      <c r="NAR165" s="98"/>
      <c r="NAS165" s="98"/>
      <c r="NAT165" s="98"/>
      <c r="NAU165" s="98"/>
      <c r="NAV165" s="98"/>
      <c r="NAW165" s="98"/>
      <c r="NAX165" s="98"/>
      <c r="NAY165" s="98"/>
      <c r="NAZ165" s="98"/>
      <c r="NBA165" s="98"/>
      <c r="NBB165" s="98"/>
      <c r="NBC165" s="98"/>
      <c r="NBD165" s="98"/>
      <c r="NBE165" s="98"/>
      <c r="NBF165" s="98"/>
      <c r="NBG165" s="98"/>
      <c r="NBH165" s="98"/>
      <c r="NBI165" s="98"/>
      <c r="NBJ165" s="98"/>
      <c r="NBK165" s="98"/>
      <c r="NBL165" s="98"/>
      <c r="NBM165" s="98"/>
      <c r="NBN165" s="98"/>
      <c r="NBO165" s="98"/>
      <c r="NBP165" s="98"/>
      <c r="NBQ165" s="98"/>
      <c r="NBR165" s="98"/>
      <c r="NBS165" s="98"/>
      <c r="NBT165" s="98"/>
      <c r="NBU165" s="98"/>
      <c r="NBV165" s="98"/>
      <c r="NBW165" s="98"/>
      <c r="NBX165" s="98"/>
      <c r="NBY165" s="98"/>
      <c r="NBZ165" s="98"/>
      <c r="NCA165" s="98"/>
      <c r="NCB165" s="98"/>
      <c r="NCC165" s="98"/>
      <c r="NCD165" s="98"/>
      <c r="NCE165" s="98"/>
      <c r="NCF165" s="98"/>
      <c r="NCG165" s="98"/>
      <c r="NCH165" s="98"/>
      <c r="NCI165" s="98"/>
      <c r="NCJ165" s="98"/>
      <c r="NCK165" s="98"/>
      <c r="NCL165" s="98"/>
      <c r="NCM165" s="98"/>
      <c r="NCN165" s="98"/>
      <c r="NCO165" s="98"/>
      <c r="NCP165" s="98"/>
      <c r="NCQ165" s="98"/>
      <c r="NCR165" s="98"/>
      <c r="NCS165" s="98"/>
      <c r="NCT165" s="98"/>
      <c r="NCU165" s="98"/>
      <c r="NCV165" s="98"/>
      <c r="NCW165" s="98"/>
      <c r="NCX165" s="98"/>
      <c r="NCY165" s="98"/>
      <c r="NCZ165" s="98"/>
      <c r="NDA165" s="98"/>
      <c r="NDB165" s="98"/>
      <c r="NDC165" s="98"/>
      <c r="NDD165" s="98"/>
      <c r="NDE165" s="98"/>
      <c r="NDF165" s="98"/>
      <c r="NDG165" s="98"/>
      <c r="NDH165" s="98"/>
      <c r="NDI165" s="98"/>
      <c r="NDJ165" s="98"/>
      <c r="NDK165" s="98"/>
      <c r="NDL165" s="98"/>
      <c r="NDM165" s="98"/>
      <c r="NDN165" s="98"/>
      <c r="NDO165" s="98"/>
      <c r="NDP165" s="98"/>
      <c r="NDQ165" s="98"/>
      <c r="NDR165" s="98"/>
      <c r="NDS165" s="98"/>
      <c r="NDT165" s="98"/>
      <c r="NDU165" s="98"/>
      <c r="NDV165" s="98"/>
      <c r="NDW165" s="98"/>
      <c r="NDX165" s="98"/>
      <c r="NDY165" s="98"/>
      <c r="NDZ165" s="98"/>
      <c r="NEA165" s="98"/>
      <c r="NEB165" s="98"/>
      <c r="NEC165" s="98"/>
      <c r="NED165" s="98"/>
      <c r="NEE165" s="98"/>
      <c r="NEF165" s="98"/>
      <c r="NEG165" s="98"/>
      <c r="NEH165" s="98"/>
      <c r="NEI165" s="98"/>
      <c r="NEJ165" s="98"/>
      <c r="NEK165" s="98"/>
      <c r="NEL165" s="98"/>
      <c r="NEM165" s="98"/>
      <c r="NEN165" s="98"/>
      <c r="NEO165" s="98"/>
      <c r="NEP165" s="98"/>
      <c r="NEQ165" s="98"/>
      <c r="NER165" s="98"/>
      <c r="NES165" s="98"/>
      <c r="NET165" s="98"/>
      <c r="NEU165" s="98"/>
      <c r="NEV165" s="98"/>
      <c r="NEW165" s="98"/>
      <c r="NEX165" s="98"/>
      <c r="NEY165" s="98"/>
      <c r="NEZ165" s="98"/>
      <c r="NFA165" s="98"/>
      <c r="NFB165" s="98"/>
      <c r="NFC165" s="98"/>
      <c r="NFD165" s="98"/>
      <c r="NFE165" s="98"/>
      <c r="NFF165" s="98"/>
      <c r="NFG165" s="98"/>
      <c r="NFH165" s="98"/>
      <c r="NFI165" s="98"/>
      <c r="NFJ165" s="98"/>
      <c r="NFK165" s="98"/>
      <c r="NFL165" s="98"/>
      <c r="NFM165" s="98"/>
      <c r="NFN165" s="98"/>
      <c r="NFO165" s="98"/>
      <c r="NFP165" s="98"/>
      <c r="NFQ165" s="98"/>
      <c r="NFR165" s="98"/>
      <c r="NFS165" s="98"/>
      <c r="NFT165" s="98"/>
      <c r="NFU165" s="98"/>
      <c r="NFV165" s="98"/>
      <c r="NFW165" s="98"/>
      <c r="NFX165" s="98"/>
      <c r="NFY165" s="98"/>
      <c r="NFZ165" s="98"/>
      <c r="NGA165" s="98"/>
      <c r="NGB165" s="98"/>
      <c r="NGC165" s="98"/>
      <c r="NGD165" s="98"/>
      <c r="NGE165" s="98"/>
      <c r="NGF165" s="98"/>
      <c r="NGG165" s="98"/>
      <c r="NGH165" s="98"/>
      <c r="NGI165" s="98"/>
      <c r="NGJ165" s="98"/>
      <c r="NGK165" s="98"/>
      <c r="NGL165" s="98"/>
      <c r="NGM165" s="98"/>
      <c r="NGN165" s="98"/>
      <c r="NGO165" s="98"/>
      <c r="NGP165" s="98"/>
      <c r="NGQ165" s="98"/>
      <c r="NGR165" s="98"/>
      <c r="NGS165" s="98"/>
      <c r="NGT165" s="98"/>
      <c r="NGU165" s="98"/>
      <c r="NGV165" s="98"/>
      <c r="NGW165" s="98"/>
      <c r="NGX165" s="98"/>
      <c r="NGY165" s="98"/>
      <c r="NGZ165" s="98"/>
      <c r="NHA165" s="98"/>
      <c r="NHB165" s="98"/>
      <c r="NHC165" s="98"/>
      <c r="NHD165" s="98"/>
      <c r="NHE165" s="98"/>
      <c r="NHF165" s="98"/>
      <c r="NHG165" s="98"/>
      <c r="NHH165" s="98"/>
      <c r="NHI165" s="98"/>
      <c r="NHJ165" s="98"/>
      <c r="NHK165" s="98"/>
      <c r="NHL165" s="98"/>
      <c r="NHM165" s="98"/>
      <c r="NHN165" s="98"/>
      <c r="NHO165" s="98"/>
      <c r="NHP165" s="98"/>
      <c r="NHQ165" s="98"/>
      <c r="NHR165" s="98"/>
      <c r="NHS165" s="98"/>
      <c r="NHT165" s="98"/>
      <c r="NHU165" s="98"/>
      <c r="NHV165" s="98"/>
      <c r="NHW165" s="98"/>
      <c r="NHX165" s="98"/>
      <c r="NHY165" s="98"/>
      <c r="NHZ165" s="98"/>
      <c r="NIA165" s="98"/>
      <c r="NIB165" s="98"/>
      <c r="NIC165" s="98"/>
      <c r="NID165" s="98"/>
      <c r="NIE165" s="98"/>
      <c r="NIF165" s="98"/>
      <c r="NIG165" s="98"/>
      <c r="NIH165" s="98"/>
      <c r="NII165" s="98"/>
      <c r="NIJ165" s="98"/>
      <c r="NIK165" s="98"/>
      <c r="NIL165" s="98"/>
      <c r="NIM165" s="98"/>
      <c r="NIN165" s="98"/>
      <c r="NIO165" s="98"/>
      <c r="NIP165" s="98"/>
      <c r="NIQ165" s="98"/>
      <c r="NIR165" s="98"/>
      <c r="NIS165" s="98"/>
      <c r="NIT165" s="98"/>
      <c r="NIU165" s="98"/>
      <c r="NIV165" s="98"/>
      <c r="NIW165" s="98"/>
      <c r="NIX165" s="98"/>
      <c r="NIY165" s="98"/>
      <c r="NIZ165" s="98"/>
      <c r="NJA165" s="98"/>
      <c r="NJB165" s="98"/>
      <c r="NJC165" s="98"/>
      <c r="NJD165" s="98"/>
      <c r="NJE165" s="98"/>
      <c r="NJF165" s="98"/>
      <c r="NJG165" s="98"/>
      <c r="NJH165" s="98"/>
      <c r="NJI165" s="98"/>
      <c r="NJJ165" s="98"/>
      <c r="NJK165" s="98"/>
      <c r="NJL165" s="98"/>
      <c r="NJM165" s="98"/>
      <c r="NJN165" s="98"/>
      <c r="NJO165" s="98"/>
      <c r="NJP165" s="98"/>
      <c r="NJQ165" s="98"/>
      <c r="NJR165" s="98"/>
      <c r="NJS165" s="98"/>
      <c r="NJT165" s="98"/>
      <c r="NJU165" s="98"/>
      <c r="NJV165" s="98"/>
      <c r="NJW165" s="98"/>
      <c r="NJX165" s="98"/>
      <c r="NJY165" s="98"/>
      <c r="NJZ165" s="98"/>
      <c r="NKA165" s="98"/>
      <c r="NKB165" s="98"/>
      <c r="NKC165" s="98"/>
      <c r="NKD165" s="98"/>
      <c r="NKE165" s="98"/>
      <c r="NKF165" s="98"/>
      <c r="NKG165" s="98"/>
      <c r="NKH165" s="98"/>
      <c r="NKI165" s="98"/>
      <c r="NKJ165" s="98"/>
      <c r="NKK165" s="98"/>
      <c r="NKL165" s="98"/>
      <c r="NKM165" s="98"/>
      <c r="NKN165" s="98"/>
      <c r="NKO165" s="98"/>
      <c r="NKP165" s="98"/>
      <c r="NKQ165" s="98"/>
      <c r="NKR165" s="98"/>
      <c r="NKS165" s="98"/>
      <c r="NKT165" s="98"/>
      <c r="NKU165" s="98"/>
      <c r="NKV165" s="98"/>
      <c r="NKW165" s="98"/>
      <c r="NKX165" s="98"/>
      <c r="NKY165" s="98"/>
      <c r="NKZ165" s="98"/>
      <c r="NLA165" s="98"/>
      <c r="NLB165" s="98"/>
      <c r="NLC165" s="98"/>
      <c r="NLD165" s="98"/>
      <c r="NLE165" s="98"/>
      <c r="NLF165" s="98"/>
      <c r="NLG165" s="98"/>
      <c r="NLH165" s="98"/>
      <c r="NLI165" s="98"/>
      <c r="NLJ165" s="98"/>
      <c r="NLK165" s="98"/>
      <c r="NLL165" s="98"/>
      <c r="NLM165" s="98"/>
      <c r="NLN165" s="98"/>
      <c r="NLO165" s="98"/>
      <c r="NLP165" s="98"/>
      <c r="NLQ165" s="98"/>
      <c r="NLR165" s="98"/>
      <c r="NLS165" s="98"/>
      <c r="NLT165" s="98"/>
      <c r="NLU165" s="98"/>
      <c r="NLV165" s="98"/>
      <c r="NLW165" s="98"/>
      <c r="NLX165" s="98"/>
      <c r="NLY165" s="98"/>
      <c r="NLZ165" s="98"/>
      <c r="NMA165" s="98"/>
      <c r="NMB165" s="98"/>
      <c r="NMC165" s="98"/>
      <c r="NMD165" s="98"/>
      <c r="NME165" s="98"/>
      <c r="NMF165" s="98"/>
      <c r="NMG165" s="98"/>
      <c r="NMH165" s="98"/>
      <c r="NMI165" s="98"/>
      <c r="NMJ165" s="98"/>
      <c r="NMK165" s="98"/>
      <c r="NML165" s="98"/>
      <c r="NMM165" s="98"/>
      <c r="NMN165" s="98"/>
      <c r="NMO165" s="98"/>
      <c r="NMP165" s="98"/>
      <c r="NMQ165" s="98"/>
      <c r="NMR165" s="98"/>
      <c r="NMS165" s="98"/>
      <c r="NMT165" s="98"/>
      <c r="NMU165" s="98"/>
      <c r="NMV165" s="98"/>
      <c r="NMW165" s="98"/>
      <c r="NMX165" s="98"/>
      <c r="NMY165" s="98"/>
      <c r="NMZ165" s="98"/>
      <c r="NNA165" s="98"/>
      <c r="NNB165" s="98"/>
      <c r="NNC165" s="98"/>
      <c r="NND165" s="98"/>
      <c r="NNE165" s="98"/>
      <c r="NNF165" s="98"/>
      <c r="NNG165" s="98"/>
      <c r="NNH165" s="98"/>
      <c r="NNI165" s="98"/>
      <c r="NNJ165" s="98"/>
      <c r="NNK165" s="98"/>
      <c r="NNL165" s="98"/>
      <c r="NNM165" s="98"/>
      <c r="NNN165" s="98"/>
      <c r="NNO165" s="98"/>
      <c r="NNP165" s="98"/>
      <c r="NNQ165" s="98"/>
      <c r="NNR165" s="98"/>
      <c r="NNS165" s="98"/>
      <c r="NNT165" s="98"/>
      <c r="NNU165" s="98"/>
      <c r="NNV165" s="98"/>
      <c r="NNW165" s="98"/>
      <c r="NNX165" s="98"/>
      <c r="NNY165" s="98"/>
      <c r="NNZ165" s="98"/>
      <c r="NOA165" s="98"/>
      <c r="NOB165" s="98"/>
      <c r="NOC165" s="98"/>
      <c r="NOD165" s="98"/>
      <c r="NOE165" s="98"/>
      <c r="NOF165" s="98"/>
      <c r="NOG165" s="98"/>
      <c r="NOH165" s="98"/>
      <c r="NOI165" s="98"/>
      <c r="NOJ165" s="98"/>
      <c r="NOK165" s="98"/>
      <c r="NOL165" s="98"/>
      <c r="NOM165" s="98"/>
      <c r="NON165" s="98"/>
      <c r="NOO165" s="98"/>
      <c r="NOP165" s="98"/>
      <c r="NOQ165" s="98"/>
      <c r="NOR165" s="98"/>
      <c r="NOS165" s="98"/>
      <c r="NOT165" s="98"/>
      <c r="NOU165" s="98"/>
      <c r="NOV165" s="98"/>
      <c r="NOW165" s="98"/>
      <c r="NOX165" s="98"/>
      <c r="NOY165" s="98"/>
      <c r="NOZ165" s="98"/>
      <c r="NPA165" s="98"/>
      <c r="NPB165" s="98"/>
      <c r="NPC165" s="98"/>
      <c r="NPD165" s="98"/>
      <c r="NPE165" s="98"/>
      <c r="NPF165" s="98"/>
      <c r="NPG165" s="98"/>
      <c r="NPH165" s="98"/>
      <c r="NPI165" s="98"/>
      <c r="NPJ165" s="98"/>
      <c r="NPK165" s="98"/>
      <c r="NPL165" s="98"/>
      <c r="NPM165" s="98"/>
      <c r="NPN165" s="98"/>
      <c r="NPO165" s="98"/>
      <c r="NPP165" s="98"/>
      <c r="NPQ165" s="98"/>
      <c r="NPR165" s="98"/>
      <c r="NPS165" s="98"/>
      <c r="NPT165" s="98"/>
      <c r="NPU165" s="98"/>
      <c r="NPV165" s="98"/>
      <c r="NPW165" s="98"/>
      <c r="NPX165" s="98"/>
      <c r="NPY165" s="98"/>
      <c r="NPZ165" s="98"/>
      <c r="NQA165" s="98"/>
      <c r="NQB165" s="98"/>
      <c r="NQC165" s="98"/>
      <c r="NQD165" s="98"/>
      <c r="NQE165" s="98"/>
      <c r="NQF165" s="98"/>
      <c r="NQG165" s="98"/>
      <c r="NQH165" s="98"/>
      <c r="NQI165" s="98"/>
      <c r="NQJ165" s="98"/>
      <c r="NQK165" s="98"/>
      <c r="NQL165" s="98"/>
      <c r="NQM165" s="98"/>
      <c r="NQN165" s="98"/>
      <c r="NQO165" s="98"/>
      <c r="NQP165" s="98"/>
      <c r="NQQ165" s="98"/>
      <c r="NQR165" s="98"/>
      <c r="NQS165" s="98"/>
      <c r="NQT165" s="98"/>
      <c r="NQU165" s="98"/>
      <c r="NQV165" s="98"/>
      <c r="NQW165" s="98"/>
      <c r="NQX165" s="98"/>
      <c r="NQY165" s="98"/>
      <c r="NQZ165" s="98"/>
      <c r="NRA165" s="98"/>
      <c r="NRB165" s="98"/>
      <c r="NRC165" s="98"/>
      <c r="NRD165" s="98"/>
      <c r="NRE165" s="98"/>
      <c r="NRF165" s="98"/>
      <c r="NRG165" s="98"/>
      <c r="NRH165" s="98"/>
      <c r="NRI165" s="98"/>
      <c r="NRJ165" s="98"/>
      <c r="NRK165" s="98"/>
      <c r="NRL165" s="98"/>
      <c r="NRM165" s="98"/>
      <c r="NRN165" s="98"/>
      <c r="NRO165" s="98"/>
      <c r="NRP165" s="98"/>
      <c r="NRQ165" s="98"/>
      <c r="NRR165" s="98"/>
      <c r="NRS165" s="98"/>
      <c r="NRT165" s="98"/>
      <c r="NRU165" s="98"/>
      <c r="NRV165" s="98"/>
      <c r="NRW165" s="98"/>
      <c r="NRX165" s="98"/>
      <c r="NRY165" s="98"/>
      <c r="NRZ165" s="98"/>
      <c r="NSA165" s="98"/>
      <c r="NSB165" s="98"/>
      <c r="NSC165" s="98"/>
      <c r="NSD165" s="98"/>
      <c r="NSE165" s="98"/>
      <c r="NSF165" s="98"/>
      <c r="NSG165" s="98"/>
      <c r="NSH165" s="98"/>
      <c r="NSI165" s="98"/>
      <c r="NSJ165" s="98"/>
      <c r="NSK165" s="98"/>
      <c r="NSL165" s="98"/>
      <c r="NSM165" s="98"/>
      <c r="NSN165" s="98"/>
      <c r="NSO165" s="98"/>
      <c r="NSP165" s="98"/>
      <c r="NSQ165" s="98"/>
      <c r="NSR165" s="98"/>
      <c r="NSS165" s="98"/>
      <c r="NST165" s="98"/>
      <c r="NSU165" s="98"/>
      <c r="NSV165" s="98"/>
      <c r="NSW165" s="98"/>
      <c r="NSX165" s="98"/>
      <c r="NSY165" s="98"/>
      <c r="NSZ165" s="98"/>
      <c r="NTA165" s="98"/>
      <c r="NTB165" s="98"/>
      <c r="NTC165" s="98"/>
      <c r="NTD165" s="98"/>
      <c r="NTE165" s="98"/>
      <c r="NTF165" s="98"/>
      <c r="NTG165" s="98"/>
      <c r="NTH165" s="98"/>
      <c r="NTI165" s="98"/>
      <c r="NTJ165" s="98"/>
      <c r="NTK165" s="98"/>
      <c r="NTL165" s="98"/>
      <c r="NTM165" s="98"/>
      <c r="NTN165" s="98"/>
      <c r="NTO165" s="98"/>
      <c r="NTP165" s="98"/>
      <c r="NTQ165" s="98"/>
      <c r="NTR165" s="98"/>
      <c r="NTS165" s="98"/>
      <c r="NTT165" s="98"/>
      <c r="NTU165" s="98"/>
      <c r="NTV165" s="98"/>
      <c r="NTW165" s="98"/>
      <c r="NTX165" s="98"/>
      <c r="NTY165" s="98"/>
      <c r="NTZ165" s="98"/>
      <c r="NUA165" s="98"/>
      <c r="NUB165" s="98"/>
      <c r="NUC165" s="98"/>
      <c r="NUD165" s="98"/>
      <c r="NUE165" s="98"/>
      <c r="NUF165" s="98"/>
      <c r="NUG165" s="98"/>
      <c r="NUH165" s="98"/>
      <c r="NUI165" s="98"/>
      <c r="NUJ165" s="98"/>
      <c r="NUK165" s="98"/>
      <c r="NUL165" s="98"/>
      <c r="NUM165" s="98"/>
      <c r="NUN165" s="98"/>
      <c r="NUO165" s="98"/>
      <c r="NUP165" s="98"/>
      <c r="NUQ165" s="98"/>
      <c r="NUR165" s="98"/>
      <c r="NUS165" s="98"/>
      <c r="NUT165" s="98"/>
      <c r="NUU165" s="98"/>
      <c r="NUV165" s="98"/>
      <c r="NUW165" s="98"/>
      <c r="NUX165" s="98"/>
      <c r="NUY165" s="98"/>
      <c r="NUZ165" s="98"/>
      <c r="NVA165" s="98"/>
      <c r="NVB165" s="98"/>
      <c r="NVC165" s="98"/>
      <c r="NVD165" s="98"/>
      <c r="NVE165" s="98"/>
      <c r="NVF165" s="98"/>
      <c r="NVG165" s="98"/>
      <c r="NVH165" s="98"/>
      <c r="NVI165" s="98"/>
      <c r="NVJ165" s="98"/>
      <c r="NVK165" s="98"/>
      <c r="NVL165" s="98"/>
      <c r="NVM165" s="98"/>
      <c r="NVN165" s="98"/>
      <c r="NVO165" s="98"/>
      <c r="NVP165" s="98"/>
      <c r="NVQ165" s="98"/>
      <c r="NVR165" s="98"/>
      <c r="NVS165" s="98"/>
      <c r="NVT165" s="98"/>
      <c r="NVU165" s="98"/>
      <c r="NVV165" s="98"/>
      <c r="NVW165" s="98"/>
      <c r="NVX165" s="98"/>
      <c r="NVY165" s="98"/>
      <c r="NVZ165" s="98"/>
      <c r="NWA165" s="98"/>
      <c r="NWB165" s="98"/>
      <c r="NWC165" s="98"/>
      <c r="NWD165" s="98"/>
      <c r="NWE165" s="98"/>
      <c r="NWF165" s="98"/>
      <c r="NWG165" s="98"/>
      <c r="NWH165" s="98"/>
      <c r="NWI165" s="98"/>
      <c r="NWJ165" s="98"/>
      <c r="NWK165" s="98"/>
      <c r="NWL165" s="98"/>
      <c r="NWM165" s="98"/>
      <c r="NWN165" s="98"/>
      <c r="NWO165" s="98"/>
      <c r="NWP165" s="98"/>
      <c r="NWQ165" s="98"/>
      <c r="NWR165" s="98"/>
      <c r="NWS165" s="98"/>
      <c r="NWT165" s="98"/>
      <c r="NWU165" s="98"/>
      <c r="NWV165" s="98"/>
      <c r="NWW165" s="98"/>
      <c r="NWX165" s="98"/>
      <c r="NWY165" s="98"/>
      <c r="NWZ165" s="98"/>
      <c r="NXA165" s="98"/>
      <c r="NXB165" s="98"/>
      <c r="NXC165" s="98"/>
      <c r="NXD165" s="98"/>
      <c r="NXE165" s="98"/>
      <c r="NXF165" s="98"/>
      <c r="NXG165" s="98"/>
      <c r="NXH165" s="98"/>
      <c r="NXI165" s="98"/>
      <c r="NXJ165" s="98"/>
      <c r="NXK165" s="98"/>
      <c r="NXL165" s="98"/>
      <c r="NXM165" s="98"/>
      <c r="NXN165" s="98"/>
      <c r="NXO165" s="98"/>
      <c r="NXP165" s="98"/>
      <c r="NXQ165" s="98"/>
      <c r="NXR165" s="98"/>
      <c r="NXS165" s="98"/>
      <c r="NXT165" s="98"/>
      <c r="NXU165" s="98"/>
      <c r="NXV165" s="98"/>
      <c r="NXW165" s="98"/>
      <c r="NXX165" s="98"/>
      <c r="NXY165" s="98"/>
      <c r="NXZ165" s="98"/>
      <c r="NYA165" s="98"/>
      <c r="NYB165" s="98"/>
      <c r="NYC165" s="98"/>
      <c r="NYD165" s="98"/>
      <c r="NYE165" s="98"/>
      <c r="NYF165" s="98"/>
      <c r="NYG165" s="98"/>
      <c r="NYH165" s="98"/>
      <c r="NYI165" s="98"/>
      <c r="NYJ165" s="98"/>
      <c r="NYK165" s="98"/>
      <c r="NYL165" s="98"/>
      <c r="NYM165" s="98"/>
      <c r="NYN165" s="98"/>
      <c r="NYO165" s="98"/>
      <c r="NYP165" s="98"/>
      <c r="NYQ165" s="98"/>
      <c r="NYR165" s="98"/>
      <c r="NYS165" s="98"/>
      <c r="NYT165" s="98"/>
      <c r="NYU165" s="98"/>
      <c r="NYV165" s="98"/>
      <c r="NYW165" s="98"/>
      <c r="NYX165" s="98"/>
      <c r="NYY165" s="98"/>
      <c r="NYZ165" s="98"/>
      <c r="NZA165" s="98"/>
      <c r="NZB165" s="98"/>
      <c r="NZC165" s="98"/>
      <c r="NZD165" s="98"/>
      <c r="NZE165" s="98"/>
      <c r="NZF165" s="98"/>
      <c r="NZG165" s="98"/>
      <c r="NZH165" s="98"/>
      <c r="NZI165" s="98"/>
      <c r="NZJ165" s="98"/>
      <c r="NZK165" s="98"/>
      <c r="NZL165" s="98"/>
      <c r="NZM165" s="98"/>
      <c r="NZN165" s="98"/>
      <c r="NZO165" s="98"/>
      <c r="NZP165" s="98"/>
      <c r="NZQ165" s="98"/>
      <c r="NZR165" s="98"/>
      <c r="NZS165" s="98"/>
      <c r="NZT165" s="98"/>
      <c r="NZU165" s="98"/>
      <c r="NZV165" s="98"/>
      <c r="NZW165" s="98"/>
      <c r="NZX165" s="98"/>
      <c r="NZY165" s="98"/>
      <c r="NZZ165" s="98"/>
      <c r="OAA165" s="98"/>
      <c r="OAB165" s="98"/>
      <c r="OAC165" s="98"/>
      <c r="OAD165" s="98"/>
      <c r="OAE165" s="98"/>
      <c r="OAF165" s="98"/>
      <c r="OAG165" s="98"/>
      <c r="OAH165" s="98"/>
      <c r="OAI165" s="98"/>
      <c r="OAJ165" s="98"/>
      <c r="OAK165" s="98"/>
      <c r="OAL165" s="98"/>
      <c r="OAM165" s="98"/>
      <c r="OAN165" s="98"/>
      <c r="OAO165" s="98"/>
      <c r="OAP165" s="98"/>
      <c r="OAQ165" s="98"/>
      <c r="OAR165" s="98"/>
      <c r="OAS165" s="98"/>
      <c r="OAT165" s="98"/>
      <c r="OAU165" s="98"/>
      <c r="OAV165" s="98"/>
      <c r="OAW165" s="98"/>
      <c r="OAX165" s="98"/>
      <c r="OAY165" s="98"/>
      <c r="OAZ165" s="98"/>
      <c r="OBA165" s="98"/>
      <c r="OBB165" s="98"/>
      <c r="OBC165" s="98"/>
      <c r="OBD165" s="98"/>
      <c r="OBE165" s="98"/>
      <c r="OBF165" s="98"/>
      <c r="OBG165" s="98"/>
      <c r="OBH165" s="98"/>
      <c r="OBI165" s="98"/>
      <c r="OBJ165" s="98"/>
      <c r="OBK165" s="98"/>
      <c r="OBL165" s="98"/>
      <c r="OBM165" s="98"/>
      <c r="OBN165" s="98"/>
      <c r="OBO165" s="98"/>
      <c r="OBP165" s="98"/>
      <c r="OBQ165" s="98"/>
      <c r="OBR165" s="98"/>
      <c r="OBS165" s="98"/>
      <c r="OBT165" s="98"/>
      <c r="OBU165" s="98"/>
      <c r="OBV165" s="98"/>
      <c r="OBW165" s="98"/>
      <c r="OBX165" s="98"/>
      <c r="OBY165" s="98"/>
      <c r="OBZ165" s="98"/>
      <c r="OCA165" s="98"/>
      <c r="OCB165" s="98"/>
      <c r="OCC165" s="98"/>
      <c r="OCD165" s="98"/>
      <c r="OCE165" s="98"/>
      <c r="OCF165" s="98"/>
      <c r="OCG165" s="98"/>
      <c r="OCH165" s="98"/>
      <c r="OCI165" s="98"/>
      <c r="OCJ165" s="98"/>
      <c r="OCK165" s="98"/>
      <c r="OCL165" s="98"/>
      <c r="OCM165" s="98"/>
      <c r="OCN165" s="98"/>
      <c r="OCO165" s="98"/>
      <c r="OCP165" s="98"/>
      <c r="OCQ165" s="98"/>
      <c r="OCR165" s="98"/>
      <c r="OCS165" s="98"/>
      <c r="OCT165" s="98"/>
      <c r="OCU165" s="98"/>
      <c r="OCV165" s="98"/>
      <c r="OCW165" s="98"/>
      <c r="OCX165" s="98"/>
      <c r="OCY165" s="98"/>
      <c r="OCZ165" s="98"/>
      <c r="ODA165" s="98"/>
      <c r="ODB165" s="98"/>
      <c r="ODC165" s="98"/>
      <c r="ODD165" s="98"/>
      <c r="ODE165" s="98"/>
      <c r="ODF165" s="98"/>
      <c r="ODG165" s="98"/>
      <c r="ODH165" s="98"/>
      <c r="ODI165" s="98"/>
      <c r="ODJ165" s="98"/>
      <c r="ODK165" s="98"/>
      <c r="ODL165" s="98"/>
      <c r="ODM165" s="98"/>
      <c r="ODN165" s="98"/>
      <c r="ODO165" s="98"/>
      <c r="ODP165" s="98"/>
      <c r="ODQ165" s="98"/>
      <c r="ODR165" s="98"/>
      <c r="ODS165" s="98"/>
      <c r="ODT165" s="98"/>
      <c r="ODU165" s="98"/>
      <c r="ODV165" s="98"/>
      <c r="ODW165" s="98"/>
      <c r="ODX165" s="98"/>
      <c r="ODY165" s="98"/>
      <c r="ODZ165" s="98"/>
      <c r="OEA165" s="98"/>
      <c r="OEB165" s="98"/>
      <c r="OEC165" s="98"/>
      <c r="OED165" s="98"/>
      <c r="OEE165" s="98"/>
      <c r="OEF165" s="98"/>
      <c r="OEG165" s="98"/>
      <c r="OEH165" s="98"/>
      <c r="OEI165" s="98"/>
      <c r="OEJ165" s="98"/>
      <c r="OEK165" s="98"/>
      <c r="OEL165" s="98"/>
      <c r="OEM165" s="98"/>
      <c r="OEN165" s="98"/>
      <c r="OEO165" s="98"/>
      <c r="OEP165" s="98"/>
      <c r="OEQ165" s="98"/>
      <c r="OER165" s="98"/>
      <c r="OES165" s="98"/>
      <c r="OET165" s="98"/>
      <c r="OEU165" s="98"/>
      <c r="OEV165" s="98"/>
      <c r="OEW165" s="98"/>
      <c r="OEX165" s="98"/>
      <c r="OEY165" s="98"/>
      <c r="OEZ165" s="98"/>
      <c r="OFA165" s="98"/>
      <c r="OFB165" s="98"/>
      <c r="OFC165" s="98"/>
      <c r="OFD165" s="98"/>
      <c r="OFE165" s="98"/>
      <c r="OFF165" s="98"/>
      <c r="OFG165" s="98"/>
      <c r="OFH165" s="98"/>
      <c r="OFI165" s="98"/>
      <c r="OFJ165" s="98"/>
      <c r="OFK165" s="98"/>
      <c r="OFL165" s="98"/>
      <c r="OFM165" s="98"/>
      <c r="OFN165" s="98"/>
      <c r="OFO165" s="98"/>
      <c r="OFP165" s="98"/>
      <c r="OFQ165" s="98"/>
      <c r="OFR165" s="98"/>
      <c r="OFS165" s="98"/>
      <c r="OFT165" s="98"/>
      <c r="OFU165" s="98"/>
      <c r="OFV165" s="98"/>
      <c r="OFW165" s="98"/>
      <c r="OFX165" s="98"/>
      <c r="OFY165" s="98"/>
      <c r="OFZ165" s="98"/>
      <c r="OGA165" s="98"/>
      <c r="OGB165" s="98"/>
      <c r="OGC165" s="98"/>
      <c r="OGD165" s="98"/>
      <c r="OGE165" s="98"/>
      <c r="OGF165" s="98"/>
      <c r="OGG165" s="98"/>
      <c r="OGH165" s="98"/>
      <c r="OGI165" s="98"/>
      <c r="OGJ165" s="98"/>
      <c r="OGK165" s="98"/>
      <c r="OGL165" s="98"/>
      <c r="OGM165" s="98"/>
      <c r="OGN165" s="98"/>
      <c r="OGO165" s="98"/>
      <c r="OGP165" s="98"/>
      <c r="OGQ165" s="98"/>
      <c r="OGR165" s="98"/>
      <c r="OGS165" s="98"/>
      <c r="OGT165" s="98"/>
      <c r="OGU165" s="98"/>
      <c r="OGV165" s="98"/>
      <c r="OGW165" s="98"/>
      <c r="OGX165" s="98"/>
      <c r="OGY165" s="98"/>
      <c r="OGZ165" s="98"/>
      <c r="OHA165" s="98"/>
      <c r="OHB165" s="98"/>
      <c r="OHC165" s="98"/>
      <c r="OHD165" s="98"/>
      <c r="OHE165" s="98"/>
      <c r="OHF165" s="98"/>
      <c r="OHG165" s="98"/>
      <c r="OHH165" s="98"/>
      <c r="OHI165" s="98"/>
      <c r="OHJ165" s="98"/>
      <c r="OHK165" s="98"/>
      <c r="OHL165" s="98"/>
      <c r="OHM165" s="98"/>
      <c r="OHN165" s="98"/>
      <c r="OHO165" s="98"/>
      <c r="OHP165" s="98"/>
      <c r="OHQ165" s="98"/>
      <c r="OHR165" s="98"/>
      <c r="OHS165" s="98"/>
      <c r="OHT165" s="98"/>
      <c r="OHU165" s="98"/>
      <c r="OHV165" s="98"/>
      <c r="OHW165" s="98"/>
      <c r="OHX165" s="98"/>
      <c r="OHY165" s="98"/>
      <c r="OHZ165" s="98"/>
      <c r="OIA165" s="98"/>
      <c r="OIB165" s="98"/>
      <c r="OIC165" s="98"/>
      <c r="OID165" s="98"/>
      <c r="OIE165" s="98"/>
      <c r="OIF165" s="98"/>
      <c r="OIG165" s="98"/>
      <c r="OIH165" s="98"/>
      <c r="OII165" s="98"/>
      <c r="OIJ165" s="98"/>
      <c r="OIK165" s="98"/>
      <c r="OIL165" s="98"/>
      <c r="OIM165" s="98"/>
      <c r="OIN165" s="98"/>
      <c r="OIO165" s="98"/>
      <c r="OIP165" s="98"/>
      <c r="OIQ165" s="98"/>
      <c r="OIR165" s="98"/>
      <c r="OIS165" s="98"/>
      <c r="OIT165" s="98"/>
      <c r="OIU165" s="98"/>
      <c r="OIV165" s="98"/>
      <c r="OIW165" s="98"/>
      <c r="OIX165" s="98"/>
      <c r="OIY165" s="98"/>
      <c r="OIZ165" s="98"/>
      <c r="OJA165" s="98"/>
      <c r="OJB165" s="98"/>
      <c r="OJC165" s="98"/>
      <c r="OJD165" s="98"/>
      <c r="OJE165" s="98"/>
      <c r="OJF165" s="98"/>
      <c r="OJG165" s="98"/>
      <c r="OJH165" s="98"/>
      <c r="OJI165" s="98"/>
      <c r="OJJ165" s="98"/>
      <c r="OJK165" s="98"/>
      <c r="OJL165" s="98"/>
      <c r="OJM165" s="98"/>
      <c r="OJN165" s="98"/>
      <c r="OJO165" s="98"/>
      <c r="OJP165" s="98"/>
      <c r="OJQ165" s="98"/>
      <c r="OJR165" s="98"/>
      <c r="OJS165" s="98"/>
      <c r="OJT165" s="98"/>
      <c r="OJU165" s="98"/>
      <c r="OJV165" s="98"/>
      <c r="OJW165" s="98"/>
      <c r="OJX165" s="98"/>
      <c r="OJY165" s="98"/>
      <c r="OJZ165" s="98"/>
      <c r="OKA165" s="98"/>
      <c r="OKB165" s="98"/>
      <c r="OKC165" s="98"/>
      <c r="OKD165" s="98"/>
      <c r="OKE165" s="98"/>
      <c r="OKF165" s="98"/>
      <c r="OKG165" s="98"/>
      <c r="OKH165" s="98"/>
      <c r="OKI165" s="98"/>
      <c r="OKJ165" s="98"/>
      <c r="OKK165" s="98"/>
      <c r="OKL165" s="98"/>
      <c r="OKM165" s="98"/>
      <c r="OKN165" s="98"/>
      <c r="OKO165" s="98"/>
      <c r="OKP165" s="98"/>
      <c r="OKQ165" s="98"/>
      <c r="OKR165" s="98"/>
      <c r="OKS165" s="98"/>
      <c r="OKT165" s="98"/>
      <c r="OKU165" s="98"/>
      <c r="OKV165" s="98"/>
      <c r="OKW165" s="98"/>
      <c r="OKX165" s="98"/>
      <c r="OKY165" s="98"/>
      <c r="OKZ165" s="98"/>
      <c r="OLA165" s="98"/>
      <c r="OLB165" s="98"/>
      <c r="OLC165" s="98"/>
      <c r="OLD165" s="98"/>
      <c r="OLE165" s="98"/>
      <c r="OLF165" s="98"/>
      <c r="OLG165" s="98"/>
      <c r="OLH165" s="98"/>
      <c r="OLI165" s="98"/>
      <c r="OLJ165" s="98"/>
      <c r="OLK165" s="98"/>
      <c r="OLL165" s="98"/>
      <c r="OLM165" s="98"/>
      <c r="OLN165" s="98"/>
      <c r="OLO165" s="98"/>
      <c r="OLP165" s="98"/>
      <c r="OLQ165" s="98"/>
      <c r="OLR165" s="98"/>
      <c r="OLS165" s="98"/>
      <c r="OLT165" s="98"/>
      <c r="OLU165" s="98"/>
      <c r="OLV165" s="98"/>
      <c r="OLW165" s="98"/>
      <c r="OLX165" s="98"/>
      <c r="OLY165" s="98"/>
      <c r="OLZ165" s="98"/>
      <c r="OMA165" s="98"/>
      <c r="OMB165" s="98"/>
      <c r="OMC165" s="98"/>
      <c r="OMD165" s="98"/>
      <c r="OME165" s="98"/>
      <c r="OMF165" s="98"/>
      <c r="OMG165" s="98"/>
      <c r="OMH165" s="98"/>
      <c r="OMI165" s="98"/>
      <c r="OMJ165" s="98"/>
      <c r="OMK165" s="98"/>
      <c r="OML165" s="98"/>
      <c r="OMM165" s="98"/>
      <c r="OMN165" s="98"/>
      <c r="OMO165" s="98"/>
      <c r="OMP165" s="98"/>
      <c r="OMQ165" s="98"/>
      <c r="OMR165" s="98"/>
      <c r="OMS165" s="98"/>
      <c r="OMT165" s="98"/>
      <c r="OMU165" s="98"/>
      <c r="OMV165" s="98"/>
      <c r="OMW165" s="98"/>
      <c r="OMX165" s="98"/>
      <c r="OMY165" s="98"/>
      <c r="OMZ165" s="98"/>
      <c r="ONA165" s="98"/>
      <c r="ONB165" s="98"/>
      <c r="ONC165" s="98"/>
      <c r="OND165" s="98"/>
      <c r="ONE165" s="98"/>
      <c r="ONF165" s="98"/>
      <c r="ONG165" s="98"/>
      <c r="ONH165" s="98"/>
      <c r="ONI165" s="98"/>
      <c r="ONJ165" s="98"/>
      <c r="ONK165" s="98"/>
      <c r="ONL165" s="98"/>
      <c r="ONM165" s="98"/>
      <c r="ONN165" s="98"/>
      <c r="ONO165" s="98"/>
      <c r="ONP165" s="98"/>
      <c r="ONQ165" s="98"/>
      <c r="ONR165" s="98"/>
      <c r="ONS165" s="98"/>
      <c r="ONT165" s="98"/>
      <c r="ONU165" s="98"/>
      <c r="ONV165" s="98"/>
      <c r="ONW165" s="98"/>
      <c r="ONX165" s="98"/>
      <c r="ONY165" s="98"/>
      <c r="ONZ165" s="98"/>
      <c r="OOA165" s="98"/>
      <c r="OOB165" s="98"/>
      <c r="OOC165" s="98"/>
      <c r="OOD165" s="98"/>
      <c r="OOE165" s="98"/>
      <c r="OOF165" s="98"/>
      <c r="OOG165" s="98"/>
      <c r="OOH165" s="98"/>
      <c r="OOI165" s="98"/>
      <c r="OOJ165" s="98"/>
      <c r="OOK165" s="98"/>
      <c r="OOL165" s="98"/>
      <c r="OOM165" s="98"/>
      <c r="OON165" s="98"/>
      <c r="OOO165" s="98"/>
      <c r="OOP165" s="98"/>
      <c r="OOQ165" s="98"/>
      <c r="OOR165" s="98"/>
      <c r="OOS165" s="98"/>
      <c r="OOT165" s="98"/>
      <c r="OOU165" s="98"/>
      <c r="OOV165" s="98"/>
      <c r="OOW165" s="98"/>
      <c r="OOX165" s="98"/>
      <c r="OOY165" s="98"/>
      <c r="OOZ165" s="98"/>
      <c r="OPA165" s="98"/>
      <c r="OPB165" s="98"/>
      <c r="OPC165" s="98"/>
      <c r="OPD165" s="98"/>
      <c r="OPE165" s="98"/>
      <c r="OPF165" s="98"/>
      <c r="OPG165" s="98"/>
      <c r="OPH165" s="98"/>
      <c r="OPI165" s="98"/>
      <c r="OPJ165" s="98"/>
      <c r="OPK165" s="98"/>
      <c r="OPL165" s="98"/>
      <c r="OPM165" s="98"/>
      <c r="OPN165" s="98"/>
      <c r="OPO165" s="98"/>
      <c r="OPP165" s="98"/>
      <c r="OPQ165" s="98"/>
      <c r="OPR165" s="98"/>
      <c r="OPS165" s="98"/>
      <c r="OPT165" s="98"/>
      <c r="OPU165" s="98"/>
      <c r="OPV165" s="98"/>
      <c r="OPW165" s="98"/>
      <c r="OPX165" s="98"/>
      <c r="OPY165" s="98"/>
      <c r="OPZ165" s="98"/>
      <c r="OQA165" s="98"/>
      <c r="OQB165" s="98"/>
      <c r="OQC165" s="98"/>
      <c r="OQD165" s="98"/>
      <c r="OQE165" s="98"/>
      <c r="OQF165" s="98"/>
      <c r="OQG165" s="98"/>
      <c r="OQH165" s="98"/>
      <c r="OQI165" s="98"/>
      <c r="OQJ165" s="98"/>
      <c r="OQK165" s="98"/>
      <c r="OQL165" s="98"/>
      <c r="OQM165" s="98"/>
      <c r="OQN165" s="98"/>
      <c r="OQO165" s="98"/>
      <c r="OQP165" s="98"/>
      <c r="OQQ165" s="98"/>
      <c r="OQR165" s="98"/>
      <c r="OQS165" s="98"/>
      <c r="OQT165" s="98"/>
      <c r="OQU165" s="98"/>
      <c r="OQV165" s="98"/>
      <c r="OQW165" s="98"/>
      <c r="OQX165" s="98"/>
      <c r="OQY165" s="98"/>
      <c r="OQZ165" s="98"/>
      <c r="ORA165" s="98"/>
      <c r="ORB165" s="98"/>
      <c r="ORC165" s="98"/>
      <c r="ORD165" s="98"/>
      <c r="ORE165" s="98"/>
      <c r="ORF165" s="98"/>
      <c r="ORG165" s="98"/>
      <c r="ORH165" s="98"/>
      <c r="ORI165" s="98"/>
      <c r="ORJ165" s="98"/>
      <c r="ORK165" s="98"/>
      <c r="ORL165" s="98"/>
      <c r="ORM165" s="98"/>
      <c r="ORN165" s="98"/>
      <c r="ORO165" s="98"/>
      <c r="ORP165" s="98"/>
      <c r="ORQ165" s="98"/>
      <c r="ORR165" s="98"/>
      <c r="ORS165" s="98"/>
      <c r="ORT165" s="98"/>
      <c r="ORU165" s="98"/>
      <c r="ORV165" s="98"/>
      <c r="ORW165" s="98"/>
      <c r="ORX165" s="98"/>
      <c r="ORY165" s="98"/>
      <c r="ORZ165" s="98"/>
      <c r="OSA165" s="98"/>
      <c r="OSB165" s="98"/>
      <c r="OSC165" s="98"/>
      <c r="OSD165" s="98"/>
      <c r="OSE165" s="98"/>
      <c r="OSF165" s="98"/>
      <c r="OSG165" s="98"/>
      <c r="OSH165" s="98"/>
      <c r="OSI165" s="98"/>
      <c r="OSJ165" s="98"/>
      <c r="OSK165" s="98"/>
      <c r="OSL165" s="98"/>
      <c r="OSM165" s="98"/>
      <c r="OSN165" s="98"/>
      <c r="OSO165" s="98"/>
      <c r="OSP165" s="98"/>
      <c r="OSQ165" s="98"/>
      <c r="OSR165" s="98"/>
      <c r="OSS165" s="98"/>
      <c r="OST165" s="98"/>
      <c r="OSU165" s="98"/>
      <c r="OSV165" s="98"/>
      <c r="OSW165" s="98"/>
      <c r="OSX165" s="98"/>
      <c r="OSY165" s="98"/>
      <c r="OSZ165" s="98"/>
      <c r="OTA165" s="98"/>
      <c r="OTB165" s="98"/>
      <c r="OTC165" s="98"/>
      <c r="OTD165" s="98"/>
      <c r="OTE165" s="98"/>
      <c r="OTF165" s="98"/>
      <c r="OTG165" s="98"/>
      <c r="OTH165" s="98"/>
      <c r="OTI165" s="98"/>
      <c r="OTJ165" s="98"/>
      <c r="OTK165" s="98"/>
      <c r="OTL165" s="98"/>
      <c r="OTM165" s="98"/>
      <c r="OTN165" s="98"/>
      <c r="OTO165" s="98"/>
      <c r="OTP165" s="98"/>
      <c r="OTQ165" s="98"/>
      <c r="OTR165" s="98"/>
      <c r="OTS165" s="98"/>
      <c r="OTT165" s="98"/>
      <c r="OTU165" s="98"/>
      <c r="OTV165" s="98"/>
      <c r="OTW165" s="98"/>
      <c r="OTX165" s="98"/>
      <c r="OTY165" s="98"/>
      <c r="OTZ165" s="98"/>
      <c r="OUA165" s="98"/>
      <c r="OUB165" s="98"/>
      <c r="OUC165" s="98"/>
      <c r="OUD165" s="98"/>
      <c r="OUE165" s="98"/>
      <c r="OUF165" s="98"/>
      <c r="OUG165" s="98"/>
      <c r="OUH165" s="98"/>
      <c r="OUI165" s="98"/>
      <c r="OUJ165" s="98"/>
      <c r="OUK165" s="98"/>
      <c r="OUL165" s="98"/>
      <c r="OUM165" s="98"/>
      <c r="OUN165" s="98"/>
      <c r="OUO165" s="98"/>
      <c r="OUP165" s="98"/>
      <c r="OUQ165" s="98"/>
      <c r="OUR165" s="98"/>
      <c r="OUS165" s="98"/>
      <c r="OUT165" s="98"/>
      <c r="OUU165" s="98"/>
      <c r="OUV165" s="98"/>
      <c r="OUW165" s="98"/>
      <c r="OUX165" s="98"/>
      <c r="OUY165" s="98"/>
      <c r="OUZ165" s="98"/>
      <c r="OVA165" s="98"/>
      <c r="OVB165" s="98"/>
      <c r="OVC165" s="98"/>
      <c r="OVD165" s="98"/>
      <c r="OVE165" s="98"/>
      <c r="OVF165" s="98"/>
      <c r="OVG165" s="98"/>
      <c r="OVH165" s="98"/>
      <c r="OVI165" s="98"/>
      <c r="OVJ165" s="98"/>
      <c r="OVK165" s="98"/>
      <c r="OVL165" s="98"/>
      <c r="OVM165" s="98"/>
      <c r="OVN165" s="98"/>
      <c r="OVO165" s="98"/>
      <c r="OVP165" s="98"/>
      <c r="OVQ165" s="98"/>
      <c r="OVR165" s="98"/>
      <c r="OVS165" s="98"/>
      <c r="OVT165" s="98"/>
      <c r="OVU165" s="98"/>
      <c r="OVV165" s="98"/>
      <c r="OVW165" s="98"/>
      <c r="OVX165" s="98"/>
      <c r="OVY165" s="98"/>
      <c r="OVZ165" s="98"/>
      <c r="OWA165" s="98"/>
      <c r="OWB165" s="98"/>
      <c r="OWC165" s="98"/>
      <c r="OWD165" s="98"/>
      <c r="OWE165" s="98"/>
      <c r="OWF165" s="98"/>
      <c r="OWG165" s="98"/>
      <c r="OWH165" s="98"/>
      <c r="OWI165" s="98"/>
      <c r="OWJ165" s="98"/>
      <c r="OWK165" s="98"/>
      <c r="OWL165" s="98"/>
      <c r="OWM165" s="98"/>
      <c r="OWN165" s="98"/>
      <c r="OWO165" s="98"/>
      <c r="OWP165" s="98"/>
      <c r="OWQ165" s="98"/>
      <c r="OWR165" s="98"/>
      <c r="OWS165" s="98"/>
      <c r="OWT165" s="98"/>
      <c r="OWU165" s="98"/>
      <c r="OWV165" s="98"/>
      <c r="OWW165" s="98"/>
      <c r="OWX165" s="98"/>
      <c r="OWY165" s="98"/>
      <c r="OWZ165" s="98"/>
      <c r="OXA165" s="98"/>
      <c r="OXB165" s="98"/>
      <c r="OXC165" s="98"/>
      <c r="OXD165" s="98"/>
      <c r="OXE165" s="98"/>
      <c r="OXF165" s="98"/>
      <c r="OXG165" s="98"/>
      <c r="OXH165" s="98"/>
      <c r="OXI165" s="98"/>
      <c r="OXJ165" s="98"/>
      <c r="OXK165" s="98"/>
      <c r="OXL165" s="98"/>
      <c r="OXM165" s="98"/>
      <c r="OXN165" s="98"/>
      <c r="OXO165" s="98"/>
      <c r="OXP165" s="98"/>
      <c r="OXQ165" s="98"/>
      <c r="OXR165" s="98"/>
      <c r="OXS165" s="98"/>
      <c r="OXT165" s="98"/>
      <c r="OXU165" s="98"/>
      <c r="OXV165" s="98"/>
      <c r="OXW165" s="98"/>
      <c r="OXX165" s="98"/>
      <c r="OXY165" s="98"/>
      <c r="OXZ165" s="98"/>
      <c r="OYA165" s="98"/>
      <c r="OYB165" s="98"/>
      <c r="OYC165" s="98"/>
      <c r="OYD165" s="98"/>
      <c r="OYE165" s="98"/>
      <c r="OYF165" s="98"/>
      <c r="OYG165" s="98"/>
      <c r="OYH165" s="98"/>
      <c r="OYI165" s="98"/>
      <c r="OYJ165" s="98"/>
      <c r="OYK165" s="98"/>
      <c r="OYL165" s="98"/>
      <c r="OYM165" s="98"/>
      <c r="OYN165" s="98"/>
      <c r="OYO165" s="98"/>
      <c r="OYP165" s="98"/>
      <c r="OYQ165" s="98"/>
      <c r="OYR165" s="98"/>
      <c r="OYS165" s="98"/>
      <c r="OYT165" s="98"/>
      <c r="OYU165" s="98"/>
      <c r="OYV165" s="98"/>
      <c r="OYW165" s="98"/>
      <c r="OYX165" s="98"/>
      <c r="OYY165" s="98"/>
      <c r="OYZ165" s="98"/>
      <c r="OZA165" s="98"/>
      <c r="OZB165" s="98"/>
      <c r="OZC165" s="98"/>
      <c r="OZD165" s="98"/>
      <c r="OZE165" s="98"/>
      <c r="OZF165" s="98"/>
      <c r="OZG165" s="98"/>
      <c r="OZH165" s="98"/>
      <c r="OZI165" s="98"/>
      <c r="OZJ165" s="98"/>
      <c r="OZK165" s="98"/>
      <c r="OZL165" s="98"/>
      <c r="OZM165" s="98"/>
      <c r="OZN165" s="98"/>
      <c r="OZO165" s="98"/>
      <c r="OZP165" s="98"/>
      <c r="OZQ165" s="98"/>
      <c r="OZR165" s="98"/>
      <c r="OZS165" s="98"/>
      <c r="OZT165" s="98"/>
      <c r="OZU165" s="98"/>
      <c r="OZV165" s="98"/>
      <c r="OZW165" s="98"/>
      <c r="OZX165" s="98"/>
      <c r="OZY165" s="98"/>
      <c r="OZZ165" s="98"/>
      <c r="PAA165" s="98"/>
      <c r="PAB165" s="98"/>
      <c r="PAC165" s="98"/>
      <c r="PAD165" s="98"/>
      <c r="PAE165" s="98"/>
      <c r="PAF165" s="98"/>
      <c r="PAG165" s="98"/>
      <c r="PAH165" s="98"/>
      <c r="PAI165" s="98"/>
      <c r="PAJ165" s="98"/>
      <c r="PAK165" s="98"/>
      <c r="PAL165" s="98"/>
      <c r="PAM165" s="98"/>
      <c r="PAN165" s="98"/>
      <c r="PAO165" s="98"/>
      <c r="PAP165" s="98"/>
      <c r="PAQ165" s="98"/>
      <c r="PAR165" s="98"/>
      <c r="PAS165" s="98"/>
      <c r="PAT165" s="98"/>
      <c r="PAU165" s="98"/>
      <c r="PAV165" s="98"/>
      <c r="PAW165" s="98"/>
      <c r="PAX165" s="98"/>
      <c r="PAY165" s="98"/>
      <c r="PAZ165" s="98"/>
      <c r="PBA165" s="98"/>
      <c r="PBB165" s="98"/>
      <c r="PBC165" s="98"/>
      <c r="PBD165" s="98"/>
      <c r="PBE165" s="98"/>
      <c r="PBF165" s="98"/>
      <c r="PBG165" s="98"/>
      <c r="PBH165" s="98"/>
      <c r="PBI165" s="98"/>
      <c r="PBJ165" s="98"/>
      <c r="PBK165" s="98"/>
      <c r="PBL165" s="98"/>
      <c r="PBM165" s="98"/>
      <c r="PBN165" s="98"/>
      <c r="PBO165" s="98"/>
      <c r="PBP165" s="98"/>
      <c r="PBQ165" s="98"/>
      <c r="PBR165" s="98"/>
      <c r="PBS165" s="98"/>
      <c r="PBT165" s="98"/>
      <c r="PBU165" s="98"/>
      <c r="PBV165" s="98"/>
      <c r="PBW165" s="98"/>
      <c r="PBX165" s="98"/>
      <c r="PBY165" s="98"/>
      <c r="PBZ165" s="98"/>
      <c r="PCA165" s="98"/>
      <c r="PCB165" s="98"/>
      <c r="PCC165" s="98"/>
      <c r="PCD165" s="98"/>
      <c r="PCE165" s="98"/>
      <c r="PCF165" s="98"/>
      <c r="PCG165" s="98"/>
      <c r="PCH165" s="98"/>
      <c r="PCI165" s="98"/>
      <c r="PCJ165" s="98"/>
      <c r="PCK165" s="98"/>
      <c r="PCL165" s="98"/>
      <c r="PCM165" s="98"/>
      <c r="PCN165" s="98"/>
      <c r="PCO165" s="98"/>
      <c r="PCP165" s="98"/>
      <c r="PCQ165" s="98"/>
      <c r="PCR165" s="98"/>
      <c r="PCS165" s="98"/>
      <c r="PCT165" s="98"/>
      <c r="PCU165" s="98"/>
      <c r="PCV165" s="98"/>
      <c r="PCW165" s="98"/>
      <c r="PCX165" s="98"/>
      <c r="PCY165" s="98"/>
      <c r="PCZ165" s="98"/>
      <c r="PDA165" s="98"/>
      <c r="PDB165" s="98"/>
      <c r="PDC165" s="98"/>
      <c r="PDD165" s="98"/>
      <c r="PDE165" s="98"/>
      <c r="PDF165" s="98"/>
      <c r="PDG165" s="98"/>
      <c r="PDH165" s="98"/>
      <c r="PDI165" s="98"/>
      <c r="PDJ165" s="98"/>
      <c r="PDK165" s="98"/>
      <c r="PDL165" s="98"/>
      <c r="PDM165" s="98"/>
      <c r="PDN165" s="98"/>
      <c r="PDO165" s="98"/>
      <c r="PDP165" s="98"/>
      <c r="PDQ165" s="98"/>
      <c r="PDR165" s="98"/>
      <c r="PDS165" s="98"/>
      <c r="PDT165" s="98"/>
      <c r="PDU165" s="98"/>
      <c r="PDV165" s="98"/>
      <c r="PDW165" s="98"/>
      <c r="PDX165" s="98"/>
      <c r="PDY165" s="98"/>
      <c r="PDZ165" s="98"/>
      <c r="PEA165" s="98"/>
      <c r="PEB165" s="98"/>
      <c r="PEC165" s="98"/>
      <c r="PED165" s="98"/>
      <c r="PEE165" s="98"/>
      <c r="PEF165" s="98"/>
      <c r="PEG165" s="98"/>
      <c r="PEH165" s="98"/>
      <c r="PEI165" s="98"/>
      <c r="PEJ165" s="98"/>
      <c r="PEK165" s="98"/>
      <c r="PEL165" s="98"/>
      <c r="PEM165" s="98"/>
      <c r="PEN165" s="98"/>
      <c r="PEO165" s="98"/>
      <c r="PEP165" s="98"/>
      <c r="PEQ165" s="98"/>
      <c r="PER165" s="98"/>
      <c r="PES165" s="98"/>
      <c r="PET165" s="98"/>
      <c r="PEU165" s="98"/>
      <c r="PEV165" s="98"/>
      <c r="PEW165" s="98"/>
      <c r="PEX165" s="98"/>
      <c r="PEY165" s="98"/>
      <c r="PEZ165" s="98"/>
      <c r="PFA165" s="98"/>
      <c r="PFB165" s="98"/>
      <c r="PFC165" s="98"/>
      <c r="PFD165" s="98"/>
      <c r="PFE165" s="98"/>
      <c r="PFF165" s="98"/>
      <c r="PFG165" s="98"/>
      <c r="PFH165" s="98"/>
      <c r="PFI165" s="98"/>
      <c r="PFJ165" s="98"/>
      <c r="PFK165" s="98"/>
      <c r="PFL165" s="98"/>
      <c r="PFM165" s="98"/>
      <c r="PFN165" s="98"/>
      <c r="PFO165" s="98"/>
      <c r="PFP165" s="98"/>
      <c r="PFQ165" s="98"/>
      <c r="PFR165" s="98"/>
      <c r="PFS165" s="98"/>
      <c r="PFT165" s="98"/>
      <c r="PFU165" s="98"/>
      <c r="PFV165" s="98"/>
      <c r="PFW165" s="98"/>
      <c r="PFX165" s="98"/>
      <c r="PFY165" s="98"/>
      <c r="PFZ165" s="98"/>
      <c r="PGA165" s="98"/>
      <c r="PGB165" s="98"/>
      <c r="PGC165" s="98"/>
      <c r="PGD165" s="98"/>
      <c r="PGE165" s="98"/>
      <c r="PGF165" s="98"/>
      <c r="PGG165" s="98"/>
      <c r="PGH165" s="98"/>
      <c r="PGI165" s="98"/>
      <c r="PGJ165" s="98"/>
      <c r="PGK165" s="98"/>
      <c r="PGL165" s="98"/>
      <c r="PGM165" s="98"/>
      <c r="PGN165" s="98"/>
      <c r="PGO165" s="98"/>
      <c r="PGP165" s="98"/>
      <c r="PGQ165" s="98"/>
      <c r="PGR165" s="98"/>
      <c r="PGS165" s="98"/>
      <c r="PGT165" s="98"/>
      <c r="PGU165" s="98"/>
      <c r="PGV165" s="98"/>
      <c r="PGW165" s="98"/>
      <c r="PGX165" s="98"/>
      <c r="PGY165" s="98"/>
      <c r="PGZ165" s="98"/>
      <c r="PHA165" s="98"/>
      <c r="PHB165" s="98"/>
      <c r="PHC165" s="98"/>
      <c r="PHD165" s="98"/>
      <c r="PHE165" s="98"/>
      <c r="PHF165" s="98"/>
      <c r="PHG165" s="98"/>
      <c r="PHH165" s="98"/>
      <c r="PHI165" s="98"/>
      <c r="PHJ165" s="98"/>
      <c r="PHK165" s="98"/>
      <c r="PHL165" s="98"/>
      <c r="PHM165" s="98"/>
      <c r="PHN165" s="98"/>
      <c r="PHO165" s="98"/>
      <c r="PHP165" s="98"/>
      <c r="PHQ165" s="98"/>
      <c r="PHR165" s="98"/>
      <c r="PHS165" s="98"/>
      <c r="PHT165" s="98"/>
      <c r="PHU165" s="98"/>
      <c r="PHV165" s="98"/>
      <c r="PHW165" s="98"/>
      <c r="PHX165" s="98"/>
      <c r="PHY165" s="98"/>
      <c r="PHZ165" s="98"/>
      <c r="PIA165" s="98"/>
      <c r="PIB165" s="98"/>
      <c r="PIC165" s="98"/>
      <c r="PID165" s="98"/>
      <c r="PIE165" s="98"/>
      <c r="PIF165" s="98"/>
      <c r="PIG165" s="98"/>
      <c r="PIH165" s="98"/>
      <c r="PII165" s="98"/>
      <c r="PIJ165" s="98"/>
      <c r="PIK165" s="98"/>
      <c r="PIL165" s="98"/>
      <c r="PIM165" s="98"/>
      <c r="PIN165" s="98"/>
      <c r="PIO165" s="98"/>
      <c r="PIP165" s="98"/>
      <c r="PIQ165" s="98"/>
      <c r="PIR165" s="98"/>
      <c r="PIS165" s="98"/>
      <c r="PIT165" s="98"/>
      <c r="PIU165" s="98"/>
      <c r="PIV165" s="98"/>
      <c r="PIW165" s="98"/>
      <c r="PIX165" s="98"/>
      <c r="PIY165" s="98"/>
      <c r="PIZ165" s="98"/>
      <c r="PJA165" s="98"/>
      <c r="PJB165" s="98"/>
      <c r="PJC165" s="98"/>
      <c r="PJD165" s="98"/>
      <c r="PJE165" s="98"/>
      <c r="PJF165" s="98"/>
      <c r="PJG165" s="98"/>
      <c r="PJH165" s="98"/>
      <c r="PJI165" s="98"/>
      <c r="PJJ165" s="98"/>
      <c r="PJK165" s="98"/>
      <c r="PJL165" s="98"/>
      <c r="PJM165" s="98"/>
      <c r="PJN165" s="98"/>
      <c r="PJO165" s="98"/>
      <c r="PJP165" s="98"/>
      <c r="PJQ165" s="98"/>
      <c r="PJR165" s="98"/>
      <c r="PJS165" s="98"/>
      <c r="PJT165" s="98"/>
      <c r="PJU165" s="98"/>
      <c r="PJV165" s="98"/>
      <c r="PJW165" s="98"/>
      <c r="PJX165" s="98"/>
      <c r="PJY165" s="98"/>
      <c r="PJZ165" s="98"/>
      <c r="PKA165" s="98"/>
      <c r="PKB165" s="98"/>
      <c r="PKC165" s="98"/>
      <c r="PKD165" s="98"/>
      <c r="PKE165" s="98"/>
      <c r="PKF165" s="98"/>
      <c r="PKG165" s="98"/>
      <c r="PKH165" s="98"/>
      <c r="PKI165" s="98"/>
      <c r="PKJ165" s="98"/>
      <c r="PKK165" s="98"/>
      <c r="PKL165" s="98"/>
      <c r="PKM165" s="98"/>
      <c r="PKN165" s="98"/>
      <c r="PKO165" s="98"/>
      <c r="PKP165" s="98"/>
      <c r="PKQ165" s="98"/>
      <c r="PKR165" s="98"/>
      <c r="PKS165" s="98"/>
      <c r="PKT165" s="98"/>
      <c r="PKU165" s="98"/>
      <c r="PKV165" s="98"/>
      <c r="PKW165" s="98"/>
      <c r="PKX165" s="98"/>
      <c r="PKY165" s="98"/>
      <c r="PKZ165" s="98"/>
      <c r="PLA165" s="98"/>
      <c r="PLB165" s="98"/>
      <c r="PLC165" s="98"/>
      <c r="PLD165" s="98"/>
      <c r="PLE165" s="98"/>
      <c r="PLF165" s="98"/>
      <c r="PLG165" s="98"/>
      <c r="PLH165" s="98"/>
      <c r="PLI165" s="98"/>
      <c r="PLJ165" s="98"/>
      <c r="PLK165" s="98"/>
      <c r="PLL165" s="98"/>
      <c r="PLM165" s="98"/>
      <c r="PLN165" s="98"/>
      <c r="PLO165" s="98"/>
      <c r="PLP165" s="98"/>
      <c r="PLQ165" s="98"/>
      <c r="PLR165" s="98"/>
      <c r="PLS165" s="98"/>
      <c r="PLT165" s="98"/>
      <c r="PLU165" s="98"/>
      <c r="PLV165" s="98"/>
      <c r="PLW165" s="98"/>
      <c r="PLX165" s="98"/>
      <c r="PLY165" s="98"/>
      <c r="PLZ165" s="98"/>
      <c r="PMA165" s="98"/>
      <c r="PMB165" s="98"/>
      <c r="PMC165" s="98"/>
      <c r="PMD165" s="98"/>
      <c r="PME165" s="98"/>
      <c r="PMF165" s="98"/>
      <c r="PMG165" s="98"/>
      <c r="PMH165" s="98"/>
      <c r="PMI165" s="98"/>
      <c r="PMJ165" s="98"/>
      <c r="PMK165" s="98"/>
      <c r="PML165" s="98"/>
      <c r="PMM165" s="98"/>
      <c r="PMN165" s="98"/>
      <c r="PMO165" s="98"/>
      <c r="PMP165" s="98"/>
      <c r="PMQ165" s="98"/>
      <c r="PMR165" s="98"/>
      <c r="PMS165" s="98"/>
      <c r="PMT165" s="98"/>
      <c r="PMU165" s="98"/>
      <c r="PMV165" s="98"/>
      <c r="PMW165" s="98"/>
      <c r="PMX165" s="98"/>
      <c r="PMY165" s="98"/>
      <c r="PMZ165" s="98"/>
      <c r="PNA165" s="98"/>
      <c r="PNB165" s="98"/>
      <c r="PNC165" s="98"/>
      <c r="PND165" s="98"/>
      <c r="PNE165" s="98"/>
      <c r="PNF165" s="98"/>
      <c r="PNG165" s="98"/>
      <c r="PNH165" s="98"/>
      <c r="PNI165" s="98"/>
      <c r="PNJ165" s="98"/>
      <c r="PNK165" s="98"/>
      <c r="PNL165" s="98"/>
      <c r="PNM165" s="98"/>
      <c r="PNN165" s="98"/>
      <c r="PNO165" s="98"/>
      <c r="PNP165" s="98"/>
      <c r="PNQ165" s="98"/>
      <c r="PNR165" s="98"/>
      <c r="PNS165" s="98"/>
      <c r="PNT165" s="98"/>
      <c r="PNU165" s="98"/>
      <c r="PNV165" s="98"/>
      <c r="PNW165" s="98"/>
      <c r="PNX165" s="98"/>
      <c r="PNY165" s="98"/>
      <c r="PNZ165" s="98"/>
      <c r="POA165" s="98"/>
      <c r="POB165" s="98"/>
      <c r="POC165" s="98"/>
      <c r="POD165" s="98"/>
      <c r="POE165" s="98"/>
      <c r="POF165" s="98"/>
      <c r="POG165" s="98"/>
      <c r="POH165" s="98"/>
      <c r="POI165" s="98"/>
      <c r="POJ165" s="98"/>
      <c r="POK165" s="98"/>
      <c r="POL165" s="98"/>
      <c r="POM165" s="98"/>
      <c r="PON165" s="98"/>
      <c r="POO165" s="98"/>
      <c r="POP165" s="98"/>
      <c r="POQ165" s="98"/>
      <c r="POR165" s="98"/>
      <c r="POS165" s="98"/>
      <c r="POT165" s="98"/>
      <c r="POU165" s="98"/>
      <c r="POV165" s="98"/>
      <c r="POW165" s="98"/>
      <c r="POX165" s="98"/>
      <c r="POY165" s="98"/>
      <c r="POZ165" s="98"/>
      <c r="PPA165" s="98"/>
      <c r="PPB165" s="98"/>
      <c r="PPC165" s="98"/>
      <c r="PPD165" s="98"/>
      <c r="PPE165" s="98"/>
      <c r="PPF165" s="98"/>
      <c r="PPG165" s="98"/>
      <c r="PPH165" s="98"/>
      <c r="PPI165" s="98"/>
      <c r="PPJ165" s="98"/>
      <c r="PPK165" s="98"/>
      <c r="PPL165" s="98"/>
      <c r="PPM165" s="98"/>
      <c r="PPN165" s="98"/>
      <c r="PPO165" s="98"/>
      <c r="PPP165" s="98"/>
      <c r="PPQ165" s="98"/>
      <c r="PPR165" s="98"/>
      <c r="PPS165" s="98"/>
      <c r="PPT165" s="98"/>
      <c r="PPU165" s="98"/>
      <c r="PPV165" s="98"/>
      <c r="PPW165" s="98"/>
      <c r="PPX165" s="98"/>
      <c r="PPY165" s="98"/>
      <c r="PPZ165" s="98"/>
      <c r="PQA165" s="98"/>
      <c r="PQB165" s="98"/>
      <c r="PQC165" s="98"/>
      <c r="PQD165" s="98"/>
      <c r="PQE165" s="98"/>
      <c r="PQF165" s="98"/>
      <c r="PQG165" s="98"/>
      <c r="PQH165" s="98"/>
      <c r="PQI165" s="98"/>
      <c r="PQJ165" s="98"/>
      <c r="PQK165" s="98"/>
      <c r="PQL165" s="98"/>
      <c r="PQM165" s="98"/>
      <c r="PQN165" s="98"/>
      <c r="PQO165" s="98"/>
      <c r="PQP165" s="98"/>
      <c r="PQQ165" s="98"/>
      <c r="PQR165" s="98"/>
      <c r="PQS165" s="98"/>
      <c r="PQT165" s="98"/>
      <c r="PQU165" s="98"/>
      <c r="PQV165" s="98"/>
      <c r="PQW165" s="98"/>
      <c r="PQX165" s="98"/>
      <c r="PQY165" s="98"/>
      <c r="PQZ165" s="98"/>
      <c r="PRA165" s="98"/>
      <c r="PRB165" s="98"/>
      <c r="PRC165" s="98"/>
      <c r="PRD165" s="98"/>
      <c r="PRE165" s="98"/>
      <c r="PRF165" s="98"/>
      <c r="PRG165" s="98"/>
      <c r="PRH165" s="98"/>
      <c r="PRI165" s="98"/>
      <c r="PRJ165" s="98"/>
      <c r="PRK165" s="98"/>
      <c r="PRL165" s="98"/>
      <c r="PRM165" s="98"/>
      <c r="PRN165" s="98"/>
      <c r="PRO165" s="98"/>
      <c r="PRP165" s="98"/>
      <c r="PRQ165" s="98"/>
      <c r="PRR165" s="98"/>
      <c r="PRS165" s="98"/>
      <c r="PRT165" s="98"/>
      <c r="PRU165" s="98"/>
      <c r="PRV165" s="98"/>
      <c r="PRW165" s="98"/>
      <c r="PRX165" s="98"/>
      <c r="PRY165" s="98"/>
      <c r="PRZ165" s="98"/>
      <c r="PSA165" s="98"/>
      <c r="PSB165" s="98"/>
      <c r="PSC165" s="98"/>
      <c r="PSD165" s="98"/>
      <c r="PSE165" s="98"/>
      <c r="PSF165" s="98"/>
      <c r="PSG165" s="98"/>
      <c r="PSH165" s="98"/>
      <c r="PSI165" s="98"/>
      <c r="PSJ165" s="98"/>
      <c r="PSK165" s="98"/>
      <c r="PSL165" s="98"/>
      <c r="PSM165" s="98"/>
      <c r="PSN165" s="98"/>
      <c r="PSO165" s="98"/>
      <c r="PSP165" s="98"/>
      <c r="PSQ165" s="98"/>
      <c r="PSR165" s="98"/>
      <c r="PSS165" s="98"/>
      <c r="PST165" s="98"/>
      <c r="PSU165" s="98"/>
      <c r="PSV165" s="98"/>
      <c r="PSW165" s="98"/>
      <c r="PSX165" s="98"/>
      <c r="PSY165" s="98"/>
      <c r="PSZ165" s="98"/>
      <c r="PTA165" s="98"/>
      <c r="PTB165" s="98"/>
      <c r="PTC165" s="98"/>
      <c r="PTD165" s="98"/>
      <c r="PTE165" s="98"/>
      <c r="PTF165" s="98"/>
      <c r="PTG165" s="98"/>
      <c r="PTH165" s="98"/>
      <c r="PTI165" s="98"/>
      <c r="PTJ165" s="98"/>
      <c r="PTK165" s="98"/>
      <c r="PTL165" s="98"/>
      <c r="PTM165" s="98"/>
      <c r="PTN165" s="98"/>
      <c r="PTO165" s="98"/>
      <c r="PTP165" s="98"/>
      <c r="PTQ165" s="98"/>
      <c r="PTR165" s="98"/>
      <c r="PTS165" s="98"/>
      <c r="PTT165" s="98"/>
      <c r="PTU165" s="98"/>
      <c r="PTV165" s="98"/>
      <c r="PTW165" s="98"/>
      <c r="PTX165" s="98"/>
      <c r="PTY165" s="98"/>
      <c r="PTZ165" s="98"/>
      <c r="PUA165" s="98"/>
      <c r="PUB165" s="98"/>
      <c r="PUC165" s="98"/>
      <c r="PUD165" s="98"/>
      <c r="PUE165" s="98"/>
      <c r="PUF165" s="98"/>
      <c r="PUG165" s="98"/>
      <c r="PUH165" s="98"/>
      <c r="PUI165" s="98"/>
      <c r="PUJ165" s="98"/>
      <c r="PUK165" s="98"/>
      <c r="PUL165" s="98"/>
      <c r="PUM165" s="98"/>
      <c r="PUN165" s="98"/>
      <c r="PUO165" s="98"/>
      <c r="PUP165" s="98"/>
      <c r="PUQ165" s="98"/>
      <c r="PUR165" s="98"/>
      <c r="PUS165" s="98"/>
      <c r="PUT165" s="98"/>
      <c r="PUU165" s="98"/>
      <c r="PUV165" s="98"/>
      <c r="PUW165" s="98"/>
      <c r="PUX165" s="98"/>
      <c r="PUY165" s="98"/>
      <c r="PUZ165" s="98"/>
      <c r="PVA165" s="98"/>
      <c r="PVB165" s="98"/>
      <c r="PVC165" s="98"/>
      <c r="PVD165" s="98"/>
      <c r="PVE165" s="98"/>
      <c r="PVF165" s="98"/>
      <c r="PVG165" s="98"/>
      <c r="PVH165" s="98"/>
      <c r="PVI165" s="98"/>
      <c r="PVJ165" s="98"/>
      <c r="PVK165" s="98"/>
      <c r="PVL165" s="98"/>
      <c r="PVM165" s="98"/>
      <c r="PVN165" s="98"/>
      <c r="PVO165" s="98"/>
      <c r="PVP165" s="98"/>
      <c r="PVQ165" s="98"/>
      <c r="PVR165" s="98"/>
      <c r="PVS165" s="98"/>
      <c r="PVT165" s="98"/>
      <c r="PVU165" s="98"/>
      <c r="PVV165" s="98"/>
      <c r="PVW165" s="98"/>
      <c r="PVX165" s="98"/>
      <c r="PVY165" s="98"/>
      <c r="PVZ165" s="98"/>
      <c r="PWA165" s="98"/>
      <c r="PWB165" s="98"/>
      <c r="PWC165" s="98"/>
      <c r="PWD165" s="98"/>
      <c r="PWE165" s="98"/>
      <c r="PWF165" s="98"/>
      <c r="PWG165" s="98"/>
      <c r="PWH165" s="98"/>
      <c r="PWI165" s="98"/>
      <c r="PWJ165" s="98"/>
      <c r="PWK165" s="98"/>
      <c r="PWL165" s="98"/>
      <c r="PWM165" s="98"/>
      <c r="PWN165" s="98"/>
      <c r="PWO165" s="98"/>
      <c r="PWP165" s="98"/>
      <c r="PWQ165" s="98"/>
      <c r="PWR165" s="98"/>
      <c r="PWS165" s="98"/>
      <c r="PWT165" s="98"/>
      <c r="PWU165" s="98"/>
      <c r="PWV165" s="98"/>
      <c r="PWW165" s="98"/>
      <c r="PWX165" s="98"/>
      <c r="PWY165" s="98"/>
      <c r="PWZ165" s="98"/>
      <c r="PXA165" s="98"/>
      <c r="PXB165" s="98"/>
      <c r="PXC165" s="98"/>
      <c r="PXD165" s="98"/>
      <c r="PXE165" s="98"/>
      <c r="PXF165" s="98"/>
      <c r="PXG165" s="98"/>
      <c r="PXH165" s="98"/>
      <c r="PXI165" s="98"/>
      <c r="PXJ165" s="98"/>
      <c r="PXK165" s="98"/>
      <c r="PXL165" s="98"/>
      <c r="PXM165" s="98"/>
      <c r="PXN165" s="98"/>
      <c r="PXO165" s="98"/>
      <c r="PXP165" s="98"/>
      <c r="PXQ165" s="98"/>
      <c r="PXR165" s="98"/>
      <c r="PXS165" s="98"/>
      <c r="PXT165" s="98"/>
      <c r="PXU165" s="98"/>
      <c r="PXV165" s="98"/>
      <c r="PXW165" s="98"/>
      <c r="PXX165" s="98"/>
      <c r="PXY165" s="98"/>
      <c r="PXZ165" s="98"/>
      <c r="PYA165" s="98"/>
      <c r="PYB165" s="98"/>
      <c r="PYC165" s="98"/>
      <c r="PYD165" s="98"/>
      <c r="PYE165" s="98"/>
      <c r="PYF165" s="98"/>
      <c r="PYG165" s="98"/>
      <c r="PYH165" s="98"/>
      <c r="PYI165" s="98"/>
      <c r="PYJ165" s="98"/>
      <c r="PYK165" s="98"/>
      <c r="PYL165" s="98"/>
      <c r="PYM165" s="98"/>
      <c r="PYN165" s="98"/>
      <c r="PYO165" s="98"/>
      <c r="PYP165" s="98"/>
      <c r="PYQ165" s="98"/>
      <c r="PYR165" s="98"/>
      <c r="PYS165" s="98"/>
      <c r="PYT165" s="98"/>
      <c r="PYU165" s="98"/>
      <c r="PYV165" s="98"/>
      <c r="PYW165" s="98"/>
      <c r="PYX165" s="98"/>
      <c r="PYY165" s="98"/>
      <c r="PYZ165" s="98"/>
      <c r="PZA165" s="98"/>
      <c r="PZB165" s="98"/>
      <c r="PZC165" s="98"/>
      <c r="PZD165" s="98"/>
      <c r="PZE165" s="98"/>
      <c r="PZF165" s="98"/>
      <c r="PZG165" s="98"/>
      <c r="PZH165" s="98"/>
      <c r="PZI165" s="98"/>
      <c r="PZJ165" s="98"/>
      <c r="PZK165" s="98"/>
      <c r="PZL165" s="98"/>
      <c r="PZM165" s="98"/>
      <c r="PZN165" s="98"/>
      <c r="PZO165" s="98"/>
      <c r="PZP165" s="98"/>
      <c r="PZQ165" s="98"/>
      <c r="PZR165" s="98"/>
      <c r="PZS165" s="98"/>
      <c r="PZT165" s="98"/>
      <c r="PZU165" s="98"/>
      <c r="PZV165" s="98"/>
      <c r="PZW165" s="98"/>
      <c r="PZX165" s="98"/>
      <c r="PZY165" s="98"/>
      <c r="PZZ165" s="98"/>
      <c r="QAA165" s="98"/>
      <c r="QAB165" s="98"/>
      <c r="QAC165" s="98"/>
      <c r="QAD165" s="98"/>
      <c r="QAE165" s="98"/>
      <c r="QAF165" s="98"/>
      <c r="QAG165" s="98"/>
      <c r="QAH165" s="98"/>
      <c r="QAI165" s="98"/>
      <c r="QAJ165" s="98"/>
      <c r="QAK165" s="98"/>
      <c r="QAL165" s="98"/>
      <c r="QAM165" s="98"/>
      <c r="QAN165" s="98"/>
      <c r="QAO165" s="98"/>
      <c r="QAP165" s="98"/>
      <c r="QAQ165" s="98"/>
      <c r="QAR165" s="98"/>
      <c r="QAS165" s="98"/>
      <c r="QAT165" s="98"/>
      <c r="QAU165" s="98"/>
      <c r="QAV165" s="98"/>
      <c r="QAW165" s="98"/>
      <c r="QAX165" s="98"/>
      <c r="QAY165" s="98"/>
      <c r="QAZ165" s="98"/>
      <c r="QBA165" s="98"/>
      <c r="QBB165" s="98"/>
      <c r="QBC165" s="98"/>
      <c r="QBD165" s="98"/>
      <c r="QBE165" s="98"/>
      <c r="QBF165" s="98"/>
      <c r="QBG165" s="98"/>
      <c r="QBH165" s="98"/>
      <c r="QBI165" s="98"/>
      <c r="QBJ165" s="98"/>
      <c r="QBK165" s="98"/>
      <c r="QBL165" s="98"/>
      <c r="QBM165" s="98"/>
      <c r="QBN165" s="98"/>
      <c r="QBO165" s="98"/>
      <c r="QBP165" s="98"/>
      <c r="QBQ165" s="98"/>
      <c r="QBR165" s="98"/>
      <c r="QBS165" s="98"/>
      <c r="QBT165" s="98"/>
      <c r="QBU165" s="98"/>
      <c r="QBV165" s="98"/>
      <c r="QBW165" s="98"/>
      <c r="QBX165" s="98"/>
      <c r="QBY165" s="98"/>
      <c r="QBZ165" s="98"/>
      <c r="QCA165" s="98"/>
      <c r="QCB165" s="98"/>
      <c r="QCC165" s="98"/>
      <c r="QCD165" s="98"/>
      <c r="QCE165" s="98"/>
      <c r="QCF165" s="98"/>
      <c r="QCG165" s="98"/>
      <c r="QCH165" s="98"/>
      <c r="QCI165" s="98"/>
      <c r="QCJ165" s="98"/>
      <c r="QCK165" s="98"/>
      <c r="QCL165" s="98"/>
      <c r="QCM165" s="98"/>
      <c r="QCN165" s="98"/>
      <c r="QCO165" s="98"/>
      <c r="QCP165" s="98"/>
      <c r="QCQ165" s="98"/>
      <c r="QCR165" s="98"/>
      <c r="QCS165" s="98"/>
      <c r="QCT165" s="98"/>
      <c r="QCU165" s="98"/>
      <c r="QCV165" s="98"/>
      <c r="QCW165" s="98"/>
      <c r="QCX165" s="98"/>
      <c r="QCY165" s="98"/>
      <c r="QCZ165" s="98"/>
      <c r="QDA165" s="98"/>
      <c r="QDB165" s="98"/>
      <c r="QDC165" s="98"/>
      <c r="QDD165" s="98"/>
      <c r="QDE165" s="98"/>
      <c r="QDF165" s="98"/>
      <c r="QDG165" s="98"/>
      <c r="QDH165" s="98"/>
      <c r="QDI165" s="98"/>
      <c r="QDJ165" s="98"/>
      <c r="QDK165" s="98"/>
      <c r="QDL165" s="98"/>
      <c r="QDM165" s="98"/>
      <c r="QDN165" s="98"/>
      <c r="QDO165" s="98"/>
      <c r="QDP165" s="98"/>
      <c r="QDQ165" s="98"/>
      <c r="QDR165" s="98"/>
      <c r="QDS165" s="98"/>
      <c r="QDT165" s="98"/>
      <c r="QDU165" s="98"/>
      <c r="QDV165" s="98"/>
      <c r="QDW165" s="98"/>
      <c r="QDX165" s="98"/>
      <c r="QDY165" s="98"/>
      <c r="QDZ165" s="98"/>
      <c r="QEA165" s="98"/>
      <c r="QEB165" s="98"/>
      <c r="QEC165" s="98"/>
      <c r="QED165" s="98"/>
      <c r="QEE165" s="98"/>
      <c r="QEF165" s="98"/>
      <c r="QEG165" s="98"/>
      <c r="QEH165" s="98"/>
      <c r="QEI165" s="98"/>
      <c r="QEJ165" s="98"/>
      <c r="QEK165" s="98"/>
      <c r="QEL165" s="98"/>
      <c r="QEM165" s="98"/>
      <c r="QEN165" s="98"/>
      <c r="QEO165" s="98"/>
      <c r="QEP165" s="98"/>
      <c r="QEQ165" s="98"/>
      <c r="QER165" s="98"/>
      <c r="QES165" s="98"/>
      <c r="QET165" s="98"/>
      <c r="QEU165" s="98"/>
      <c r="QEV165" s="98"/>
      <c r="QEW165" s="98"/>
      <c r="QEX165" s="98"/>
      <c r="QEY165" s="98"/>
      <c r="QEZ165" s="98"/>
      <c r="QFA165" s="98"/>
      <c r="QFB165" s="98"/>
      <c r="QFC165" s="98"/>
      <c r="QFD165" s="98"/>
      <c r="QFE165" s="98"/>
      <c r="QFF165" s="98"/>
      <c r="QFG165" s="98"/>
      <c r="QFH165" s="98"/>
      <c r="QFI165" s="98"/>
      <c r="QFJ165" s="98"/>
      <c r="QFK165" s="98"/>
      <c r="QFL165" s="98"/>
      <c r="QFM165" s="98"/>
      <c r="QFN165" s="98"/>
      <c r="QFO165" s="98"/>
      <c r="QFP165" s="98"/>
      <c r="QFQ165" s="98"/>
      <c r="QFR165" s="98"/>
      <c r="QFS165" s="98"/>
      <c r="QFT165" s="98"/>
      <c r="QFU165" s="98"/>
      <c r="QFV165" s="98"/>
      <c r="QFW165" s="98"/>
      <c r="QFX165" s="98"/>
      <c r="QFY165" s="98"/>
      <c r="QFZ165" s="98"/>
      <c r="QGA165" s="98"/>
      <c r="QGB165" s="98"/>
      <c r="QGC165" s="98"/>
      <c r="QGD165" s="98"/>
      <c r="QGE165" s="98"/>
      <c r="QGF165" s="98"/>
      <c r="QGG165" s="98"/>
      <c r="QGH165" s="98"/>
      <c r="QGI165" s="98"/>
      <c r="QGJ165" s="98"/>
      <c r="QGK165" s="98"/>
      <c r="QGL165" s="98"/>
      <c r="QGM165" s="98"/>
      <c r="QGN165" s="98"/>
      <c r="QGO165" s="98"/>
      <c r="QGP165" s="98"/>
      <c r="QGQ165" s="98"/>
      <c r="QGR165" s="98"/>
      <c r="QGS165" s="98"/>
      <c r="QGT165" s="98"/>
      <c r="QGU165" s="98"/>
      <c r="QGV165" s="98"/>
      <c r="QGW165" s="98"/>
      <c r="QGX165" s="98"/>
      <c r="QGY165" s="98"/>
      <c r="QGZ165" s="98"/>
      <c r="QHA165" s="98"/>
      <c r="QHB165" s="98"/>
      <c r="QHC165" s="98"/>
      <c r="QHD165" s="98"/>
      <c r="QHE165" s="98"/>
      <c r="QHF165" s="98"/>
      <c r="QHG165" s="98"/>
      <c r="QHH165" s="98"/>
      <c r="QHI165" s="98"/>
      <c r="QHJ165" s="98"/>
      <c r="QHK165" s="98"/>
      <c r="QHL165" s="98"/>
      <c r="QHM165" s="98"/>
      <c r="QHN165" s="98"/>
      <c r="QHO165" s="98"/>
      <c r="QHP165" s="98"/>
      <c r="QHQ165" s="98"/>
      <c r="QHR165" s="98"/>
      <c r="QHS165" s="98"/>
      <c r="QHT165" s="98"/>
      <c r="QHU165" s="98"/>
      <c r="QHV165" s="98"/>
      <c r="QHW165" s="98"/>
      <c r="QHX165" s="98"/>
      <c r="QHY165" s="98"/>
      <c r="QHZ165" s="98"/>
      <c r="QIA165" s="98"/>
      <c r="QIB165" s="98"/>
      <c r="QIC165" s="98"/>
      <c r="QID165" s="98"/>
      <c r="QIE165" s="98"/>
      <c r="QIF165" s="98"/>
      <c r="QIG165" s="98"/>
      <c r="QIH165" s="98"/>
      <c r="QII165" s="98"/>
      <c r="QIJ165" s="98"/>
      <c r="QIK165" s="98"/>
      <c r="QIL165" s="98"/>
      <c r="QIM165" s="98"/>
      <c r="QIN165" s="98"/>
      <c r="QIO165" s="98"/>
      <c r="QIP165" s="98"/>
      <c r="QIQ165" s="98"/>
      <c r="QIR165" s="98"/>
      <c r="QIS165" s="98"/>
      <c r="QIT165" s="98"/>
      <c r="QIU165" s="98"/>
      <c r="QIV165" s="98"/>
      <c r="QIW165" s="98"/>
      <c r="QIX165" s="98"/>
      <c r="QIY165" s="98"/>
      <c r="QIZ165" s="98"/>
      <c r="QJA165" s="98"/>
      <c r="QJB165" s="98"/>
      <c r="QJC165" s="98"/>
      <c r="QJD165" s="98"/>
      <c r="QJE165" s="98"/>
      <c r="QJF165" s="98"/>
      <c r="QJG165" s="98"/>
      <c r="QJH165" s="98"/>
      <c r="QJI165" s="98"/>
      <c r="QJJ165" s="98"/>
      <c r="QJK165" s="98"/>
      <c r="QJL165" s="98"/>
      <c r="QJM165" s="98"/>
      <c r="QJN165" s="98"/>
      <c r="QJO165" s="98"/>
      <c r="QJP165" s="98"/>
      <c r="QJQ165" s="98"/>
      <c r="QJR165" s="98"/>
      <c r="QJS165" s="98"/>
      <c r="QJT165" s="98"/>
      <c r="QJU165" s="98"/>
      <c r="QJV165" s="98"/>
      <c r="QJW165" s="98"/>
      <c r="QJX165" s="98"/>
      <c r="QJY165" s="98"/>
      <c r="QJZ165" s="98"/>
      <c r="QKA165" s="98"/>
      <c r="QKB165" s="98"/>
      <c r="QKC165" s="98"/>
      <c r="QKD165" s="98"/>
      <c r="QKE165" s="98"/>
      <c r="QKF165" s="98"/>
      <c r="QKG165" s="98"/>
      <c r="QKH165" s="98"/>
      <c r="QKI165" s="98"/>
      <c r="QKJ165" s="98"/>
      <c r="QKK165" s="98"/>
      <c r="QKL165" s="98"/>
      <c r="QKM165" s="98"/>
      <c r="QKN165" s="98"/>
      <c r="QKO165" s="98"/>
      <c r="QKP165" s="98"/>
      <c r="QKQ165" s="98"/>
      <c r="QKR165" s="98"/>
      <c r="QKS165" s="98"/>
      <c r="QKT165" s="98"/>
      <c r="QKU165" s="98"/>
      <c r="QKV165" s="98"/>
      <c r="QKW165" s="98"/>
      <c r="QKX165" s="98"/>
      <c r="QKY165" s="98"/>
      <c r="QKZ165" s="98"/>
      <c r="QLA165" s="98"/>
      <c r="QLB165" s="98"/>
      <c r="QLC165" s="98"/>
      <c r="QLD165" s="98"/>
      <c r="QLE165" s="98"/>
      <c r="QLF165" s="98"/>
      <c r="QLG165" s="98"/>
      <c r="QLH165" s="98"/>
      <c r="QLI165" s="98"/>
      <c r="QLJ165" s="98"/>
      <c r="QLK165" s="98"/>
      <c r="QLL165" s="98"/>
      <c r="QLM165" s="98"/>
      <c r="QLN165" s="98"/>
      <c r="QLO165" s="98"/>
      <c r="QLP165" s="98"/>
      <c r="QLQ165" s="98"/>
      <c r="QLR165" s="98"/>
      <c r="QLS165" s="98"/>
      <c r="QLT165" s="98"/>
      <c r="QLU165" s="98"/>
      <c r="QLV165" s="98"/>
      <c r="QLW165" s="98"/>
      <c r="QLX165" s="98"/>
      <c r="QLY165" s="98"/>
      <c r="QLZ165" s="98"/>
      <c r="QMA165" s="98"/>
      <c r="QMB165" s="98"/>
      <c r="QMC165" s="98"/>
      <c r="QMD165" s="98"/>
      <c r="QME165" s="98"/>
      <c r="QMF165" s="98"/>
      <c r="QMG165" s="98"/>
      <c r="QMH165" s="98"/>
      <c r="QMI165" s="98"/>
      <c r="QMJ165" s="98"/>
      <c r="QMK165" s="98"/>
      <c r="QML165" s="98"/>
      <c r="QMM165" s="98"/>
      <c r="QMN165" s="98"/>
      <c r="QMO165" s="98"/>
      <c r="QMP165" s="98"/>
      <c r="QMQ165" s="98"/>
      <c r="QMR165" s="98"/>
      <c r="QMS165" s="98"/>
      <c r="QMT165" s="98"/>
      <c r="QMU165" s="98"/>
      <c r="QMV165" s="98"/>
      <c r="QMW165" s="98"/>
      <c r="QMX165" s="98"/>
      <c r="QMY165" s="98"/>
      <c r="QMZ165" s="98"/>
      <c r="QNA165" s="98"/>
      <c r="QNB165" s="98"/>
      <c r="QNC165" s="98"/>
      <c r="QND165" s="98"/>
      <c r="QNE165" s="98"/>
      <c r="QNF165" s="98"/>
      <c r="QNG165" s="98"/>
      <c r="QNH165" s="98"/>
      <c r="QNI165" s="98"/>
      <c r="QNJ165" s="98"/>
      <c r="QNK165" s="98"/>
      <c r="QNL165" s="98"/>
      <c r="QNM165" s="98"/>
      <c r="QNN165" s="98"/>
      <c r="QNO165" s="98"/>
      <c r="QNP165" s="98"/>
      <c r="QNQ165" s="98"/>
      <c r="QNR165" s="98"/>
      <c r="QNS165" s="98"/>
      <c r="QNT165" s="98"/>
      <c r="QNU165" s="98"/>
      <c r="QNV165" s="98"/>
      <c r="QNW165" s="98"/>
      <c r="QNX165" s="98"/>
      <c r="QNY165" s="98"/>
      <c r="QNZ165" s="98"/>
      <c r="QOA165" s="98"/>
      <c r="QOB165" s="98"/>
      <c r="QOC165" s="98"/>
      <c r="QOD165" s="98"/>
      <c r="QOE165" s="98"/>
      <c r="QOF165" s="98"/>
      <c r="QOG165" s="98"/>
      <c r="QOH165" s="98"/>
      <c r="QOI165" s="98"/>
      <c r="QOJ165" s="98"/>
      <c r="QOK165" s="98"/>
      <c r="QOL165" s="98"/>
      <c r="QOM165" s="98"/>
      <c r="QON165" s="98"/>
      <c r="QOO165" s="98"/>
      <c r="QOP165" s="98"/>
      <c r="QOQ165" s="98"/>
      <c r="QOR165" s="98"/>
      <c r="QOS165" s="98"/>
      <c r="QOT165" s="98"/>
      <c r="QOU165" s="98"/>
      <c r="QOV165" s="98"/>
      <c r="QOW165" s="98"/>
      <c r="QOX165" s="98"/>
      <c r="QOY165" s="98"/>
      <c r="QOZ165" s="98"/>
      <c r="QPA165" s="98"/>
      <c r="QPB165" s="98"/>
      <c r="QPC165" s="98"/>
      <c r="QPD165" s="98"/>
      <c r="QPE165" s="98"/>
      <c r="QPF165" s="98"/>
      <c r="QPG165" s="98"/>
      <c r="QPH165" s="98"/>
      <c r="QPI165" s="98"/>
      <c r="QPJ165" s="98"/>
      <c r="QPK165" s="98"/>
      <c r="QPL165" s="98"/>
      <c r="QPM165" s="98"/>
      <c r="QPN165" s="98"/>
      <c r="QPO165" s="98"/>
      <c r="QPP165" s="98"/>
      <c r="QPQ165" s="98"/>
      <c r="QPR165" s="98"/>
      <c r="QPS165" s="98"/>
      <c r="QPT165" s="98"/>
      <c r="QPU165" s="98"/>
      <c r="QPV165" s="98"/>
      <c r="QPW165" s="98"/>
      <c r="QPX165" s="98"/>
      <c r="QPY165" s="98"/>
      <c r="QPZ165" s="98"/>
      <c r="QQA165" s="98"/>
      <c r="QQB165" s="98"/>
      <c r="QQC165" s="98"/>
      <c r="QQD165" s="98"/>
      <c r="QQE165" s="98"/>
      <c r="QQF165" s="98"/>
      <c r="QQG165" s="98"/>
      <c r="QQH165" s="98"/>
      <c r="QQI165" s="98"/>
      <c r="QQJ165" s="98"/>
      <c r="QQK165" s="98"/>
      <c r="QQL165" s="98"/>
      <c r="QQM165" s="98"/>
      <c r="QQN165" s="98"/>
      <c r="QQO165" s="98"/>
      <c r="QQP165" s="98"/>
      <c r="QQQ165" s="98"/>
      <c r="QQR165" s="98"/>
      <c r="QQS165" s="98"/>
      <c r="QQT165" s="98"/>
      <c r="QQU165" s="98"/>
      <c r="QQV165" s="98"/>
      <c r="QQW165" s="98"/>
      <c r="QQX165" s="98"/>
      <c r="QQY165" s="98"/>
      <c r="QQZ165" s="98"/>
      <c r="QRA165" s="98"/>
      <c r="QRB165" s="98"/>
      <c r="QRC165" s="98"/>
      <c r="QRD165" s="98"/>
      <c r="QRE165" s="98"/>
      <c r="QRF165" s="98"/>
      <c r="QRG165" s="98"/>
      <c r="QRH165" s="98"/>
      <c r="QRI165" s="98"/>
      <c r="QRJ165" s="98"/>
      <c r="QRK165" s="98"/>
      <c r="QRL165" s="98"/>
      <c r="QRM165" s="98"/>
      <c r="QRN165" s="98"/>
      <c r="QRO165" s="98"/>
      <c r="QRP165" s="98"/>
      <c r="QRQ165" s="98"/>
      <c r="QRR165" s="98"/>
      <c r="QRS165" s="98"/>
      <c r="QRT165" s="98"/>
      <c r="QRU165" s="98"/>
      <c r="QRV165" s="98"/>
      <c r="QRW165" s="98"/>
      <c r="QRX165" s="98"/>
      <c r="QRY165" s="98"/>
      <c r="QRZ165" s="98"/>
      <c r="QSA165" s="98"/>
      <c r="QSB165" s="98"/>
      <c r="QSC165" s="98"/>
      <c r="QSD165" s="98"/>
      <c r="QSE165" s="98"/>
      <c r="QSF165" s="98"/>
      <c r="QSG165" s="98"/>
      <c r="QSH165" s="98"/>
      <c r="QSI165" s="98"/>
      <c r="QSJ165" s="98"/>
      <c r="QSK165" s="98"/>
      <c r="QSL165" s="98"/>
      <c r="QSM165" s="98"/>
      <c r="QSN165" s="98"/>
      <c r="QSO165" s="98"/>
      <c r="QSP165" s="98"/>
      <c r="QSQ165" s="98"/>
      <c r="QSR165" s="98"/>
      <c r="QSS165" s="98"/>
      <c r="QST165" s="98"/>
      <c r="QSU165" s="98"/>
      <c r="QSV165" s="98"/>
      <c r="QSW165" s="98"/>
      <c r="QSX165" s="98"/>
      <c r="QSY165" s="98"/>
      <c r="QSZ165" s="98"/>
      <c r="QTA165" s="98"/>
      <c r="QTB165" s="98"/>
      <c r="QTC165" s="98"/>
      <c r="QTD165" s="98"/>
      <c r="QTE165" s="98"/>
      <c r="QTF165" s="98"/>
      <c r="QTG165" s="98"/>
      <c r="QTH165" s="98"/>
      <c r="QTI165" s="98"/>
      <c r="QTJ165" s="98"/>
      <c r="QTK165" s="98"/>
      <c r="QTL165" s="98"/>
      <c r="QTM165" s="98"/>
      <c r="QTN165" s="98"/>
      <c r="QTO165" s="98"/>
      <c r="QTP165" s="98"/>
      <c r="QTQ165" s="98"/>
      <c r="QTR165" s="98"/>
      <c r="QTS165" s="98"/>
      <c r="QTT165" s="98"/>
      <c r="QTU165" s="98"/>
      <c r="QTV165" s="98"/>
      <c r="QTW165" s="98"/>
      <c r="QTX165" s="98"/>
      <c r="QTY165" s="98"/>
      <c r="QTZ165" s="98"/>
      <c r="QUA165" s="98"/>
      <c r="QUB165" s="98"/>
      <c r="QUC165" s="98"/>
      <c r="QUD165" s="98"/>
      <c r="QUE165" s="98"/>
      <c r="QUF165" s="98"/>
      <c r="QUG165" s="98"/>
      <c r="QUH165" s="98"/>
      <c r="QUI165" s="98"/>
      <c r="QUJ165" s="98"/>
      <c r="QUK165" s="98"/>
      <c r="QUL165" s="98"/>
      <c r="QUM165" s="98"/>
      <c r="QUN165" s="98"/>
      <c r="QUO165" s="98"/>
      <c r="QUP165" s="98"/>
      <c r="QUQ165" s="98"/>
      <c r="QUR165" s="98"/>
      <c r="QUS165" s="98"/>
      <c r="QUT165" s="98"/>
      <c r="QUU165" s="98"/>
      <c r="QUV165" s="98"/>
      <c r="QUW165" s="98"/>
      <c r="QUX165" s="98"/>
      <c r="QUY165" s="98"/>
      <c r="QUZ165" s="98"/>
      <c r="QVA165" s="98"/>
      <c r="QVB165" s="98"/>
      <c r="QVC165" s="98"/>
      <c r="QVD165" s="98"/>
      <c r="QVE165" s="98"/>
      <c r="QVF165" s="98"/>
      <c r="QVG165" s="98"/>
      <c r="QVH165" s="98"/>
      <c r="QVI165" s="98"/>
      <c r="QVJ165" s="98"/>
      <c r="QVK165" s="98"/>
      <c r="QVL165" s="98"/>
      <c r="QVM165" s="98"/>
      <c r="QVN165" s="98"/>
      <c r="QVO165" s="98"/>
      <c r="QVP165" s="98"/>
      <c r="QVQ165" s="98"/>
      <c r="QVR165" s="98"/>
      <c r="QVS165" s="98"/>
      <c r="QVT165" s="98"/>
      <c r="QVU165" s="98"/>
      <c r="QVV165" s="98"/>
      <c r="QVW165" s="98"/>
      <c r="QVX165" s="98"/>
      <c r="QVY165" s="98"/>
      <c r="QVZ165" s="98"/>
      <c r="QWA165" s="98"/>
      <c r="QWB165" s="98"/>
      <c r="QWC165" s="98"/>
      <c r="QWD165" s="98"/>
      <c r="QWE165" s="98"/>
      <c r="QWF165" s="98"/>
      <c r="QWG165" s="98"/>
      <c r="QWH165" s="98"/>
      <c r="QWI165" s="98"/>
      <c r="QWJ165" s="98"/>
      <c r="QWK165" s="98"/>
      <c r="QWL165" s="98"/>
      <c r="QWM165" s="98"/>
      <c r="QWN165" s="98"/>
      <c r="QWO165" s="98"/>
      <c r="QWP165" s="98"/>
      <c r="QWQ165" s="98"/>
      <c r="QWR165" s="98"/>
      <c r="QWS165" s="98"/>
      <c r="QWT165" s="98"/>
      <c r="QWU165" s="98"/>
      <c r="QWV165" s="98"/>
      <c r="QWW165" s="98"/>
      <c r="QWX165" s="98"/>
      <c r="QWY165" s="98"/>
      <c r="QWZ165" s="98"/>
      <c r="QXA165" s="98"/>
      <c r="QXB165" s="98"/>
      <c r="QXC165" s="98"/>
      <c r="QXD165" s="98"/>
      <c r="QXE165" s="98"/>
      <c r="QXF165" s="98"/>
      <c r="QXG165" s="98"/>
      <c r="QXH165" s="98"/>
      <c r="QXI165" s="98"/>
      <c r="QXJ165" s="98"/>
      <c r="QXK165" s="98"/>
      <c r="QXL165" s="98"/>
      <c r="QXM165" s="98"/>
      <c r="QXN165" s="98"/>
      <c r="QXO165" s="98"/>
      <c r="QXP165" s="98"/>
      <c r="QXQ165" s="98"/>
      <c r="QXR165" s="98"/>
      <c r="QXS165" s="98"/>
      <c r="QXT165" s="98"/>
      <c r="QXU165" s="98"/>
      <c r="QXV165" s="98"/>
      <c r="QXW165" s="98"/>
      <c r="QXX165" s="98"/>
      <c r="QXY165" s="98"/>
      <c r="QXZ165" s="98"/>
      <c r="QYA165" s="98"/>
      <c r="QYB165" s="98"/>
      <c r="QYC165" s="98"/>
      <c r="QYD165" s="98"/>
      <c r="QYE165" s="98"/>
      <c r="QYF165" s="98"/>
      <c r="QYG165" s="98"/>
      <c r="QYH165" s="98"/>
      <c r="QYI165" s="98"/>
      <c r="QYJ165" s="98"/>
      <c r="QYK165" s="98"/>
      <c r="QYL165" s="98"/>
      <c r="QYM165" s="98"/>
      <c r="QYN165" s="98"/>
      <c r="QYO165" s="98"/>
      <c r="QYP165" s="98"/>
      <c r="QYQ165" s="98"/>
      <c r="QYR165" s="98"/>
      <c r="QYS165" s="98"/>
      <c r="QYT165" s="98"/>
      <c r="QYU165" s="98"/>
      <c r="QYV165" s="98"/>
      <c r="QYW165" s="98"/>
      <c r="QYX165" s="98"/>
      <c r="QYY165" s="98"/>
      <c r="QYZ165" s="98"/>
      <c r="QZA165" s="98"/>
      <c r="QZB165" s="98"/>
      <c r="QZC165" s="98"/>
      <c r="QZD165" s="98"/>
      <c r="QZE165" s="98"/>
      <c r="QZF165" s="98"/>
      <c r="QZG165" s="98"/>
      <c r="QZH165" s="98"/>
      <c r="QZI165" s="98"/>
      <c r="QZJ165" s="98"/>
      <c r="QZK165" s="98"/>
      <c r="QZL165" s="98"/>
      <c r="QZM165" s="98"/>
      <c r="QZN165" s="98"/>
      <c r="QZO165" s="98"/>
      <c r="QZP165" s="98"/>
      <c r="QZQ165" s="98"/>
      <c r="QZR165" s="98"/>
      <c r="QZS165" s="98"/>
      <c r="QZT165" s="98"/>
      <c r="QZU165" s="98"/>
      <c r="QZV165" s="98"/>
      <c r="QZW165" s="98"/>
      <c r="QZX165" s="98"/>
      <c r="QZY165" s="98"/>
      <c r="QZZ165" s="98"/>
      <c r="RAA165" s="98"/>
      <c r="RAB165" s="98"/>
      <c r="RAC165" s="98"/>
      <c r="RAD165" s="98"/>
      <c r="RAE165" s="98"/>
      <c r="RAF165" s="98"/>
      <c r="RAG165" s="98"/>
      <c r="RAH165" s="98"/>
      <c r="RAI165" s="98"/>
      <c r="RAJ165" s="98"/>
      <c r="RAK165" s="98"/>
      <c r="RAL165" s="98"/>
      <c r="RAM165" s="98"/>
      <c r="RAN165" s="98"/>
      <c r="RAO165" s="98"/>
      <c r="RAP165" s="98"/>
      <c r="RAQ165" s="98"/>
      <c r="RAR165" s="98"/>
      <c r="RAS165" s="98"/>
      <c r="RAT165" s="98"/>
      <c r="RAU165" s="98"/>
      <c r="RAV165" s="98"/>
      <c r="RAW165" s="98"/>
      <c r="RAX165" s="98"/>
      <c r="RAY165" s="98"/>
      <c r="RAZ165" s="98"/>
      <c r="RBA165" s="98"/>
      <c r="RBB165" s="98"/>
      <c r="RBC165" s="98"/>
      <c r="RBD165" s="98"/>
      <c r="RBE165" s="98"/>
      <c r="RBF165" s="98"/>
      <c r="RBG165" s="98"/>
      <c r="RBH165" s="98"/>
      <c r="RBI165" s="98"/>
      <c r="RBJ165" s="98"/>
      <c r="RBK165" s="98"/>
      <c r="RBL165" s="98"/>
      <c r="RBM165" s="98"/>
      <c r="RBN165" s="98"/>
      <c r="RBO165" s="98"/>
      <c r="RBP165" s="98"/>
      <c r="RBQ165" s="98"/>
      <c r="RBR165" s="98"/>
      <c r="RBS165" s="98"/>
      <c r="RBT165" s="98"/>
      <c r="RBU165" s="98"/>
      <c r="RBV165" s="98"/>
      <c r="RBW165" s="98"/>
      <c r="RBX165" s="98"/>
      <c r="RBY165" s="98"/>
      <c r="RBZ165" s="98"/>
      <c r="RCA165" s="98"/>
      <c r="RCB165" s="98"/>
      <c r="RCC165" s="98"/>
      <c r="RCD165" s="98"/>
      <c r="RCE165" s="98"/>
      <c r="RCF165" s="98"/>
      <c r="RCG165" s="98"/>
      <c r="RCH165" s="98"/>
      <c r="RCI165" s="98"/>
      <c r="RCJ165" s="98"/>
      <c r="RCK165" s="98"/>
      <c r="RCL165" s="98"/>
      <c r="RCM165" s="98"/>
      <c r="RCN165" s="98"/>
      <c r="RCO165" s="98"/>
      <c r="RCP165" s="98"/>
      <c r="RCQ165" s="98"/>
      <c r="RCR165" s="98"/>
      <c r="RCS165" s="98"/>
      <c r="RCT165" s="98"/>
      <c r="RCU165" s="98"/>
      <c r="RCV165" s="98"/>
      <c r="RCW165" s="98"/>
      <c r="RCX165" s="98"/>
      <c r="RCY165" s="98"/>
      <c r="RCZ165" s="98"/>
      <c r="RDA165" s="98"/>
      <c r="RDB165" s="98"/>
      <c r="RDC165" s="98"/>
      <c r="RDD165" s="98"/>
      <c r="RDE165" s="98"/>
      <c r="RDF165" s="98"/>
      <c r="RDG165" s="98"/>
      <c r="RDH165" s="98"/>
      <c r="RDI165" s="98"/>
      <c r="RDJ165" s="98"/>
      <c r="RDK165" s="98"/>
      <c r="RDL165" s="98"/>
      <c r="RDM165" s="98"/>
      <c r="RDN165" s="98"/>
      <c r="RDO165" s="98"/>
      <c r="RDP165" s="98"/>
      <c r="RDQ165" s="98"/>
      <c r="RDR165" s="98"/>
      <c r="RDS165" s="98"/>
      <c r="RDT165" s="98"/>
      <c r="RDU165" s="98"/>
      <c r="RDV165" s="98"/>
      <c r="RDW165" s="98"/>
      <c r="RDX165" s="98"/>
      <c r="RDY165" s="98"/>
      <c r="RDZ165" s="98"/>
      <c r="REA165" s="98"/>
      <c r="REB165" s="98"/>
      <c r="REC165" s="98"/>
      <c r="RED165" s="98"/>
      <c r="REE165" s="98"/>
      <c r="REF165" s="98"/>
      <c r="REG165" s="98"/>
      <c r="REH165" s="98"/>
      <c r="REI165" s="98"/>
      <c r="REJ165" s="98"/>
      <c r="REK165" s="98"/>
      <c r="REL165" s="98"/>
      <c r="REM165" s="98"/>
      <c r="REN165" s="98"/>
      <c r="REO165" s="98"/>
      <c r="REP165" s="98"/>
      <c r="REQ165" s="98"/>
      <c r="RER165" s="98"/>
      <c r="RES165" s="98"/>
      <c r="RET165" s="98"/>
      <c r="REU165" s="98"/>
      <c r="REV165" s="98"/>
      <c r="REW165" s="98"/>
      <c r="REX165" s="98"/>
      <c r="REY165" s="98"/>
      <c r="REZ165" s="98"/>
      <c r="RFA165" s="98"/>
      <c r="RFB165" s="98"/>
      <c r="RFC165" s="98"/>
      <c r="RFD165" s="98"/>
      <c r="RFE165" s="98"/>
      <c r="RFF165" s="98"/>
      <c r="RFG165" s="98"/>
      <c r="RFH165" s="98"/>
      <c r="RFI165" s="98"/>
      <c r="RFJ165" s="98"/>
      <c r="RFK165" s="98"/>
      <c r="RFL165" s="98"/>
      <c r="RFM165" s="98"/>
      <c r="RFN165" s="98"/>
      <c r="RFO165" s="98"/>
      <c r="RFP165" s="98"/>
      <c r="RFQ165" s="98"/>
      <c r="RFR165" s="98"/>
      <c r="RFS165" s="98"/>
      <c r="RFT165" s="98"/>
      <c r="RFU165" s="98"/>
      <c r="RFV165" s="98"/>
      <c r="RFW165" s="98"/>
      <c r="RFX165" s="98"/>
      <c r="RFY165" s="98"/>
      <c r="RFZ165" s="98"/>
      <c r="RGA165" s="98"/>
      <c r="RGB165" s="98"/>
      <c r="RGC165" s="98"/>
      <c r="RGD165" s="98"/>
      <c r="RGE165" s="98"/>
      <c r="RGF165" s="98"/>
      <c r="RGG165" s="98"/>
      <c r="RGH165" s="98"/>
      <c r="RGI165" s="98"/>
      <c r="RGJ165" s="98"/>
      <c r="RGK165" s="98"/>
      <c r="RGL165" s="98"/>
      <c r="RGM165" s="98"/>
      <c r="RGN165" s="98"/>
      <c r="RGO165" s="98"/>
      <c r="RGP165" s="98"/>
      <c r="RGQ165" s="98"/>
      <c r="RGR165" s="98"/>
      <c r="RGS165" s="98"/>
      <c r="RGT165" s="98"/>
      <c r="RGU165" s="98"/>
      <c r="RGV165" s="98"/>
      <c r="RGW165" s="98"/>
      <c r="RGX165" s="98"/>
      <c r="RGY165" s="98"/>
      <c r="RGZ165" s="98"/>
      <c r="RHA165" s="98"/>
      <c r="RHB165" s="98"/>
      <c r="RHC165" s="98"/>
      <c r="RHD165" s="98"/>
      <c r="RHE165" s="98"/>
      <c r="RHF165" s="98"/>
      <c r="RHG165" s="98"/>
      <c r="RHH165" s="98"/>
      <c r="RHI165" s="98"/>
      <c r="RHJ165" s="98"/>
      <c r="RHK165" s="98"/>
      <c r="RHL165" s="98"/>
      <c r="RHM165" s="98"/>
      <c r="RHN165" s="98"/>
      <c r="RHO165" s="98"/>
      <c r="RHP165" s="98"/>
      <c r="RHQ165" s="98"/>
      <c r="RHR165" s="98"/>
      <c r="RHS165" s="98"/>
      <c r="RHT165" s="98"/>
      <c r="RHU165" s="98"/>
      <c r="RHV165" s="98"/>
      <c r="RHW165" s="98"/>
      <c r="RHX165" s="98"/>
      <c r="RHY165" s="98"/>
      <c r="RHZ165" s="98"/>
      <c r="RIA165" s="98"/>
      <c r="RIB165" s="98"/>
      <c r="RIC165" s="98"/>
      <c r="RID165" s="98"/>
      <c r="RIE165" s="98"/>
      <c r="RIF165" s="98"/>
      <c r="RIG165" s="98"/>
      <c r="RIH165" s="98"/>
      <c r="RII165" s="98"/>
      <c r="RIJ165" s="98"/>
      <c r="RIK165" s="98"/>
      <c r="RIL165" s="98"/>
      <c r="RIM165" s="98"/>
      <c r="RIN165" s="98"/>
      <c r="RIO165" s="98"/>
      <c r="RIP165" s="98"/>
      <c r="RIQ165" s="98"/>
      <c r="RIR165" s="98"/>
      <c r="RIS165" s="98"/>
      <c r="RIT165" s="98"/>
      <c r="RIU165" s="98"/>
      <c r="RIV165" s="98"/>
      <c r="RIW165" s="98"/>
      <c r="RIX165" s="98"/>
      <c r="RIY165" s="98"/>
      <c r="RIZ165" s="98"/>
      <c r="RJA165" s="98"/>
      <c r="RJB165" s="98"/>
      <c r="RJC165" s="98"/>
      <c r="RJD165" s="98"/>
      <c r="RJE165" s="98"/>
      <c r="RJF165" s="98"/>
      <c r="RJG165" s="98"/>
      <c r="RJH165" s="98"/>
      <c r="RJI165" s="98"/>
      <c r="RJJ165" s="98"/>
      <c r="RJK165" s="98"/>
      <c r="RJL165" s="98"/>
      <c r="RJM165" s="98"/>
      <c r="RJN165" s="98"/>
      <c r="RJO165" s="98"/>
      <c r="RJP165" s="98"/>
      <c r="RJQ165" s="98"/>
      <c r="RJR165" s="98"/>
      <c r="RJS165" s="98"/>
      <c r="RJT165" s="98"/>
      <c r="RJU165" s="98"/>
      <c r="RJV165" s="98"/>
      <c r="RJW165" s="98"/>
      <c r="RJX165" s="98"/>
      <c r="RJY165" s="98"/>
      <c r="RJZ165" s="98"/>
      <c r="RKA165" s="98"/>
      <c r="RKB165" s="98"/>
      <c r="RKC165" s="98"/>
      <c r="RKD165" s="98"/>
      <c r="RKE165" s="98"/>
      <c r="RKF165" s="98"/>
      <c r="RKG165" s="98"/>
      <c r="RKH165" s="98"/>
      <c r="RKI165" s="98"/>
      <c r="RKJ165" s="98"/>
      <c r="RKK165" s="98"/>
      <c r="RKL165" s="98"/>
      <c r="RKM165" s="98"/>
      <c r="RKN165" s="98"/>
      <c r="RKO165" s="98"/>
      <c r="RKP165" s="98"/>
      <c r="RKQ165" s="98"/>
      <c r="RKR165" s="98"/>
      <c r="RKS165" s="98"/>
      <c r="RKT165" s="98"/>
      <c r="RKU165" s="98"/>
      <c r="RKV165" s="98"/>
      <c r="RKW165" s="98"/>
      <c r="RKX165" s="98"/>
      <c r="RKY165" s="98"/>
      <c r="RKZ165" s="98"/>
      <c r="RLA165" s="98"/>
      <c r="RLB165" s="98"/>
      <c r="RLC165" s="98"/>
      <c r="RLD165" s="98"/>
      <c r="RLE165" s="98"/>
      <c r="RLF165" s="98"/>
      <c r="RLG165" s="98"/>
      <c r="RLH165" s="98"/>
      <c r="RLI165" s="98"/>
      <c r="RLJ165" s="98"/>
      <c r="RLK165" s="98"/>
      <c r="RLL165" s="98"/>
      <c r="RLM165" s="98"/>
      <c r="RLN165" s="98"/>
      <c r="RLO165" s="98"/>
      <c r="RLP165" s="98"/>
      <c r="RLQ165" s="98"/>
      <c r="RLR165" s="98"/>
      <c r="RLS165" s="98"/>
      <c r="RLT165" s="98"/>
      <c r="RLU165" s="98"/>
      <c r="RLV165" s="98"/>
      <c r="RLW165" s="98"/>
      <c r="RLX165" s="98"/>
      <c r="RLY165" s="98"/>
      <c r="RLZ165" s="98"/>
      <c r="RMA165" s="98"/>
      <c r="RMB165" s="98"/>
      <c r="RMC165" s="98"/>
      <c r="RMD165" s="98"/>
      <c r="RME165" s="98"/>
      <c r="RMF165" s="98"/>
      <c r="RMG165" s="98"/>
      <c r="RMH165" s="98"/>
      <c r="RMI165" s="98"/>
      <c r="RMJ165" s="98"/>
      <c r="RMK165" s="98"/>
      <c r="RML165" s="98"/>
      <c r="RMM165" s="98"/>
      <c r="RMN165" s="98"/>
      <c r="RMO165" s="98"/>
      <c r="RMP165" s="98"/>
      <c r="RMQ165" s="98"/>
      <c r="RMR165" s="98"/>
      <c r="RMS165" s="98"/>
      <c r="RMT165" s="98"/>
      <c r="RMU165" s="98"/>
      <c r="RMV165" s="98"/>
      <c r="RMW165" s="98"/>
      <c r="RMX165" s="98"/>
      <c r="RMY165" s="98"/>
      <c r="RMZ165" s="98"/>
      <c r="RNA165" s="98"/>
      <c r="RNB165" s="98"/>
      <c r="RNC165" s="98"/>
      <c r="RND165" s="98"/>
      <c r="RNE165" s="98"/>
      <c r="RNF165" s="98"/>
      <c r="RNG165" s="98"/>
      <c r="RNH165" s="98"/>
      <c r="RNI165" s="98"/>
      <c r="RNJ165" s="98"/>
      <c r="RNK165" s="98"/>
      <c r="RNL165" s="98"/>
      <c r="RNM165" s="98"/>
      <c r="RNN165" s="98"/>
      <c r="RNO165" s="98"/>
      <c r="RNP165" s="98"/>
      <c r="RNQ165" s="98"/>
      <c r="RNR165" s="98"/>
      <c r="RNS165" s="98"/>
      <c r="RNT165" s="98"/>
      <c r="RNU165" s="98"/>
      <c r="RNV165" s="98"/>
      <c r="RNW165" s="98"/>
      <c r="RNX165" s="98"/>
      <c r="RNY165" s="98"/>
      <c r="RNZ165" s="98"/>
      <c r="ROA165" s="98"/>
      <c r="ROB165" s="98"/>
      <c r="ROC165" s="98"/>
      <c r="ROD165" s="98"/>
      <c r="ROE165" s="98"/>
      <c r="ROF165" s="98"/>
      <c r="ROG165" s="98"/>
      <c r="ROH165" s="98"/>
      <c r="ROI165" s="98"/>
      <c r="ROJ165" s="98"/>
      <c r="ROK165" s="98"/>
      <c r="ROL165" s="98"/>
      <c r="ROM165" s="98"/>
      <c r="RON165" s="98"/>
      <c r="ROO165" s="98"/>
      <c r="ROP165" s="98"/>
      <c r="ROQ165" s="98"/>
      <c r="ROR165" s="98"/>
      <c r="ROS165" s="98"/>
      <c r="ROT165" s="98"/>
      <c r="ROU165" s="98"/>
      <c r="ROV165" s="98"/>
      <c r="ROW165" s="98"/>
      <c r="ROX165" s="98"/>
      <c r="ROY165" s="98"/>
      <c r="ROZ165" s="98"/>
      <c r="RPA165" s="98"/>
      <c r="RPB165" s="98"/>
      <c r="RPC165" s="98"/>
      <c r="RPD165" s="98"/>
      <c r="RPE165" s="98"/>
      <c r="RPF165" s="98"/>
      <c r="RPG165" s="98"/>
      <c r="RPH165" s="98"/>
      <c r="RPI165" s="98"/>
      <c r="RPJ165" s="98"/>
      <c r="RPK165" s="98"/>
      <c r="RPL165" s="98"/>
      <c r="RPM165" s="98"/>
      <c r="RPN165" s="98"/>
      <c r="RPO165" s="98"/>
      <c r="RPP165" s="98"/>
      <c r="RPQ165" s="98"/>
      <c r="RPR165" s="98"/>
      <c r="RPS165" s="98"/>
      <c r="RPT165" s="98"/>
      <c r="RPU165" s="98"/>
      <c r="RPV165" s="98"/>
      <c r="RPW165" s="98"/>
      <c r="RPX165" s="98"/>
      <c r="RPY165" s="98"/>
      <c r="RPZ165" s="98"/>
      <c r="RQA165" s="98"/>
      <c r="RQB165" s="98"/>
      <c r="RQC165" s="98"/>
      <c r="RQD165" s="98"/>
      <c r="RQE165" s="98"/>
      <c r="RQF165" s="98"/>
      <c r="RQG165" s="98"/>
      <c r="RQH165" s="98"/>
      <c r="RQI165" s="98"/>
      <c r="RQJ165" s="98"/>
      <c r="RQK165" s="98"/>
      <c r="RQL165" s="98"/>
      <c r="RQM165" s="98"/>
      <c r="RQN165" s="98"/>
      <c r="RQO165" s="98"/>
      <c r="RQP165" s="98"/>
      <c r="RQQ165" s="98"/>
      <c r="RQR165" s="98"/>
      <c r="RQS165" s="98"/>
      <c r="RQT165" s="98"/>
      <c r="RQU165" s="98"/>
      <c r="RQV165" s="98"/>
      <c r="RQW165" s="98"/>
      <c r="RQX165" s="98"/>
      <c r="RQY165" s="98"/>
      <c r="RQZ165" s="98"/>
      <c r="RRA165" s="98"/>
      <c r="RRB165" s="98"/>
      <c r="RRC165" s="98"/>
      <c r="RRD165" s="98"/>
      <c r="RRE165" s="98"/>
      <c r="RRF165" s="98"/>
      <c r="RRG165" s="98"/>
      <c r="RRH165" s="98"/>
      <c r="RRI165" s="98"/>
      <c r="RRJ165" s="98"/>
      <c r="RRK165" s="98"/>
      <c r="RRL165" s="98"/>
      <c r="RRM165" s="98"/>
      <c r="RRN165" s="98"/>
      <c r="RRO165" s="98"/>
      <c r="RRP165" s="98"/>
      <c r="RRQ165" s="98"/>
      <c r="RRR165" s="98"/>
      <c r="RRS165" s="98"/>
      <c r="RRT165" s="98"/>
      <c r="RRU165" s="98"/>
      <c r="RRV165" s="98"/>
      <c r="RRW165" s="98"/>
      <c r="RRX165" s="98"/>
      <c r="RRY165" s="98"/>
      <c r="RRZ165" s="98"/>
      <c r="RSA165" s="98"/>
      <c r="RSB165" s="98"/>
      <c r="RSC165" s="98"/>
      <c r="RSD165" s="98"/>
      <c r="RSE165" s="98"/>
      <c r="RSF165" s="98"/>
      <c r="RSG165" s="98"/>
      <c r="RSH165" s="98"/>
      <c r="RSI165" s="98"/>
      <c r="RSJ165" s="98"/>
      <c r="RSK165" s="98"/>
      <c r="RSL165" s="98"/>
      <c r="RSM165" s="98"/>
      <c r="RSN165" s="98"/>
      <c r="RSO165" s="98"/>
      <c r="RSP165" s="98"/>
      <c r="RSQ165" s="98"/>
      <c r="RSR165" s="98"/>
      <c r="RSS165" s="98"/>
      <c r="RST165" s="98"/>
      <c r="RSU165" s="98"/>
      <c r="RSV165" s="98"/>
      <c r="RSW165" s="98"/>
      <c r="RSX165" s="98"/>
      <c r="RSY165" s="98"/>
      <c r="RSZ165" s="98"/>
      <c r="RTA165" s="98"/>
      <c r="RTB165" s="98"/>
      <c r="RTC165" s="98"/>
      <c r="RTD165" s="98"/>
      <c r="RTE165" s="98"/>
      <c r="RTF165" s="98"/>
      <c r="RTG165" s="98"/>
      <c r="RTH165" s="98"/>
      <c r="RTI165" s="98"/>
      <c r="RTJ165" s="98"/>
      <c r="RTK165" s="98"/>
      <c r="RTL165" s="98"/>
      <c r="RTM165" s="98"/>
      <c r="RTN165" s="98"/>
      <c r="RTO165" s="98"/>
      <c r="RTP165" s="98"/>
      <c r="RTQ165" s="98"/>
      <c r="RTR165" s="98"/>
      <c r="RTS165" s="98"/>
      <c r="RTT165" s="98"/>
      <c r="RTU165" s="98"/>
      <c r="RTV165" s="98"/>
      <c r="RTW165" s="98"/>
      <c r="RTX165" s="98"/>
      <c r="RTY165" s="98"/>
      <c r="RTZ165" s="98"/>
      <c r="RUA165" s="98"/>
      <c r="RUB165" s="98"/>
      <c r="RUC165" s="98"/>
      <c r="RUD165" s="98"/>
      <c r="RUE165" s="98"/>
      <c r="RUF165" s="98"/>
      <c r="RUG165" s="98"/>
      <c r="RUH165" s="98"/>
      <c r="RUI165" s="98"/>
      <c r="RUJ165" s="98"/>
      <c r="RUK165" s="98"/>
      <c r="RUL165" s="98"/>
      <c r="RUM165" s="98"/>
      <c r="RUN165" s="98"/>
      <c r="RUO165" s="98"/>
      <c r="RUP165" s="98"/>
      <c r="RUQ165" s="98"/>
      <c r="RUR165" s="98"/>
      <c r="RUS165" s="98"/>
      <c r="RUT165" s="98"/>
      <c r="RUU165" s="98"/>
      <c r="RUV165" s="98"/>
      <c r="RUW165" s="98"/>
      <c r="RUX165" s="98"/>
      <c r="RUY165" s="98"/>
      <c r="RUZ165" s="98"/>
      <c r="RVA165" s="98"/>
      <c r="RVB165" s="98"/>
      <c r="RVC165" s="98"/>
      <c r="RVD165" s="98"/>
      <c r="RVE165" s="98"/>
      <c r="RVF165" s="98"/>
      <c r="RVG165" s="98"/>
      <c r="RVH165" s="98"/>
      <c r="RVI165" s="98"/>
      <c r="RVJ165" s="98"/>
      <c r="RVK165" s="98"/>
      <c r="RVL165" s="98"/>
      <c r="RVM165" s="98"/>
      <c r="RVN165" s="98"/>
      <c r="RVO165" s="98"/>
      <c r="RVP165" s="98"/>
      <c r="RVQ165" s="98"/>
      <c r="RVR165" s="98"/>
      <c r="RVS165" s="98"/>
      <c r="RVT165" s="98"/>
      <c r="RVU165" s="98"/>
      <c r="RVV165" s="98"/>
      <c r="RVW165" s="98"/>
      <c r="RVX165" s="98"/>
      <c r="RVY165" s="98"/>
      <c r="RVZ165" s="98"/>
      <c r="RWA165" s="98"/>
      <c r="RWB165" s="98"/>
      <c r="RWC165" s="98"/>
      <c r="RWD165" s="98"/>
      <c r="RWE165" s="98"/>
      <c r="RWF165" s="98"/>
      <c r="RWG165" s="98"/>
      <c r="RWH165" s="98"/>
      <c r="RWI165" s="98"/>
      <c r="RWJ165" s="98"/>
      <c r="RWK165" s="98"/>
      <c r="RWL165" s="98"/>
      <c r="RWM165" s="98"/>
      <c r="RWN165" s="98"/>
      <c r="RWO165" s="98"/>
      <c r="RWP165" s="98"/>
      <c r="RWQ165" s="98"/>
      <c r="RWR165" s="98"/>
      <c r="RWS165" s="98"/>
      <c r="RWT165" s="98"/>
      <c r="RWU165" s="98"/>
      <c r="RWV165" s="98"/>
      <c r="RWW165" s="98"/>
      <c r="RWX165" s="98"/>
      <c r="RWY165" s="98"/>
      <c r="RWZ165" s="98"/>
      <c r="RXA165" s="98"/>
      <c r="RXB165" s="98"/>
      <c r="RXC165" s="98"/>
      <c r="RXD165" s="98"/>
      <c r="RXE165" s="98"/>
      <c r="RXF165" s="98"/>
      <c r="RXG165" s="98"/>
      <c r="RXH165" s="98"/>
      <c r="RXI165" s="98"/>
      <c r="RXJ165" s="98"/>
      <c r="RXK165" s="98"/>
      <c r="RXL165" s="98"/>
      <c r="RXM165" s="98"/>
      <c r="RXN165" s="98"/>
      <c r="RXO165" s="98"/>
      <c r="RXP165" s="98"/>
      <c r="RXQ165" s="98"/>
      <c r="RXR165" s="98"/>
      <c r="RXS165" s="98"/>
      <c r="RXT165" s="98"/>
      <c r="RXU165" s="98"/>
      <c r="RXV165" s="98"/>
      <c r="RXW165" s="98"/>
      <c r="RXX165" s="98"/>
      <c r="RXY165" s="98"/>
      <c r="RXZ165" s="98"/>
      <c r="RYA165" s="98"/>
      <c r="RYB165" s="98"/>
      <c r="RYC165" s="98"/>
      <c r="RYD165" s="98"/>
      <c r="RYE165" s="98"/>
      <c r="RYF165" s="98"/>
      <c r="RYG165" s="98"/>
      <c r="RYH165" s="98"/>
      <c r="RYI165" s="98"/>
      <c r="RYJ165" s="98"/>
      <c r="RYK165" s="98"/>
      <c r="RYL165" s="98"/>
      <c r="RYM165" s="98"/>
      <c r="RYN165" s="98"/>
      <c r="RYO165" s="98"/>
      <c r="RYP165" s="98"/>
      <c r="RYQ165" s="98"/>
      <c r="RYR165" s="98"/>
      <c r="RYS165" s="98"/>
      <c r="RYT165" s="98"/>
      <c r="RYU165" s="98"/>
      <c r="RYV165" s="98"/>
      <c r="RYW165" s="98"/>
      <c r="RYX165" s="98"/>
      <c r="RYY165" s="98"/>
      <c r="RYZ165" s="98"/>
      <c r="RZA165" s="98"/>
      <c r="RZB165" s="98"/>
      <c r="RZC165" s="98"/>
      <c r="RZD165" s="98"/>
      <c r="RZE165" s="98"/>
      <c r="RZF165" s="98"/>
      <c r="RZG165" s="98"/>
      <c r="RZH165" s="98"/>
      <c r="RZI165" s="98"/>
      <c r="RZJ165" s="98"/>
      <c r="RZK165" s="98"/>
      <c r="RZL165" s="98"/>
      <c r="RZM165" s="98"/>
      <c r="RZN165" s="98"/>
      <c r="RZO165" s="98"/>
      <c r="RZP165" s="98"/>
      <c r="RZQ165" s="98"/>
      <c r="RZR165" s="98"/>
      <c r="RZS165" s="98"/>
      <c r="RZT165" s="98"/>
      <c r="RZU165" s="98"/>
      <c r="RZV165" s="98"/>
      <c r="RZW165" s="98"/>
      <c r="RZX165" s="98"/>
      <c r="RZY165" s="98"/>
      <c r="RZZ165" s="98"/>
      <c r="SAA165" s="98"/>
      <c r="SAB165" s="98"/>
      <c r="SAC165" s="98"/>
      <c r="SAD165" s="98"/>
      <c r="SAE165" s="98"/>
      <c r="SAF165" s="98"/>
      <c r="SAG165" s="98"/>
      <c r="SAH165" s="98"/>
      <c r="SAI165" s="98"/>
      <c r="SAJ165" s="98"/>
      <c r="SAK165" s="98"/>
      <c r="SAL165" s="98"/>
      <c r="SAM165" s="98"/>
      <c r="SAN165" s="98"/>
      <c r="SAO165" s="98"/>
      <c r="SAP165" s="98"/>
      <c r="SAQ165" s="98"/>
      <c r="SAR165" s="98"/>
      <c r="SAS165" s="98"/>
      <c r="SAT165" s="98"/>
      <c r="SAU165" s="98"/>
      <c r="SAV165" s="98"/>
      <c r="SAW165" s="98"/>
      <c r="SAX165" s="98"/>
      <c r="SAY165" s="98"/>
      <c r="SAZ165" s="98"/>
      <c r="SBA165" s="98"/>
      <c r="SBB165" s="98"/>
      <c r="SBC165" s="98"/>
      <c r="SBD165" s="98"/>
      <c r="SBE165" s="98"/>
      <c r="SBF165" s="98"/>
      <c r="SBG165" s="98"/>
      <c r="SBH165" s="98"/>
      <c r="SBI165" s="98"/>
      <c r="SBJ165" s="98"/>
      <c r="SBK165" s="98"/>
      <c r="SBL165" s="98"/>
      <c r="SBM165" s="98"/>
      <c r="SBN165" s="98"/>
      <c r="SBO165" s="98"/>
      <c r="SBP165" s="98"/>
      <c r="SBQ165" s="98"/>
      <c r="SBR165" s="98"/>
      <c r="SBS165" s="98"/>
      <c r="SBT165" s="98"/>
      <c r="SBU165" s="98"/>
      <c r="SBV165" s="98"/>
      <c r="SBW165" s="98"/>
      <c r="SBX165" s="98"/>
      <c r="SBY165" s="98"/>
      <c r="SBZ165" s="98"/>
      <c r="SCA165" s="98"/>
      <c r="SCB165" s="98"/>
      <c r="SCC165" s="98"/>
      <c r="SCD165" s="98"/>
      <c r="SCE165" s="98"/>
      <c r="SCF165" s="98"/>
      <c r="SCG165" s="98"/>
      <c r="SCH165" s="98"/>
      <c r="SCI165" s="98"/>
      <c r="SCJ165" s="98"/>
      <c r="SCK165" s="98"/>
      <c r="SCL165" s="98"/>
      <c r="SCM165" s="98"/>
      <c r="SCN165" s="98"/>
      <c r="SCO165" s="98"/>
      <c r="SCP165" s="98"/>
      <c r="SCQ165" s="98"/>
      <c r="SCR165" s="98"/>
      <c r="SCS165" s="98"/>
      <c r="SCT165" s="98"/>
      <c r="SCU165" s="98"/>
      <c r="SCV165" s="98"/>
      <c r="SCW165" s="98"/>
      <c r="SCX165" s="98"/>
      <c r="SCY165" s="98"/>
      <c r="SCZ165" s="98"/>
      <c r="SDA165" s="98"/>
      <c r="SDB165" s="98"/>
      <c r="SDC165" s="98"/>
      <c r="SDD165" s="98"/>
      <c r="SDE165" s="98"/>
      <c r="SDF165" s="98"/>
      <c r="SDG165" s="98"/>
      <c r="SDH165" s="98"/>
      <c r="SDI165" s="98"/>
      <c r="SDJ165" s="98"/>
      <c r="SDK165" s="98"/>
      <c r="SDL165" s="98"/>
      <c r="SDM165" s="98"/>
      <c r="SDN165" s="98"/>
      <c r="SDO165" s="98"/>
      <c r="SDP165" s="98"/>
      <c r="SDQ165" s="98"/>
      <c r="SDR165" s="98"/>
      <c r="SDS165" s="98"/>
      <c r="SDT165" s="98"/>
      <c r="SDU165" s="98"/>
      <c r="SDV165" s="98"/>
      <c r="SDW165" s="98"/>
      <c r="SDX165" s="98"/>
      <c r="SDY165" s="98"/>
      <c r="SDZ165" s="98"/>
      <c r="SEA165" s="98"/>
      <c r="SEB165" s="98"/>
      <c r="SEC165" s="98"/>
      <c r="SED165" s="98"/>
      <c r="SEE165" s="98"/>
      <c r="SEF165" s="98"/>
      <c r="SEG165" s="98"/>
      <c r="SEH165" s="98"/>
      <c r="SEI165" s="98"/>
      <c r="SEJ165" s="98"/>
      <c r="SEK165" s="98"/>
      <c r="SEL165" s="98"/>
      <c r="SEM165" s="98"/>
      <c r="SEN165" s="98"/>
      <c r="SEO165" s="98"/>
      <c r="SEP165" s="98"/>
      <c r="SEQ165" s="98"/>
      <c r="SER165" s="98"/>
      <c r="SES165" s="98"/>
      <c r="SET165" s="98"/>
      <c r="SEU165" s="98"/>
      <c r="SEV165" s="98"/>
      <c r="SEW165" s="98"/>
      <c r="SEX165" s="98"/>
      <c r="SEY165" s="98"/>
      <c r="SEZ165" s="98"/>
      <c r="SFA165" s="98"/>
      <c r="SFB165" s="98"/>
      <c r="SFC165" s="98"/>
      <c r="SFD165" s="98"/>
      <c r="SFE165" s="98"/>
      <c r="SFF165" s="98"/>
      <c r="SFG165" s="98"/>
      <c r="SFH165" s="98"/>
      <c r="SFI165" s="98"/>
      <c r="SFJ165" s="98"/>
      <c r="SFK165" s="98"/>
      <c r="SFL165" s="98"/>
      <c r="SFM165" s="98"/>
      <c r="SFN165" s="98"/>
      <c r="SFO165" s="98"/>
      <c r="SFP165" s="98"/>
      <c r="SFQ165" s="98"/>
      <c r="SFR165" s="98"/>
      <c r="SFS165" s="98"/>
      <c r="SFT165" s="98"/>
      <c r="SFU165" s="98"/>
      <c r="SFV165" s="98"/>
      <c r="SFW165" s="98"/>
      <c r="SFX165" s="98"/>
      <c r="SFY165" s="98"/>
      <c r="SFZ165" s="98"/>
      <c r="SGA165" s="98"/>
      <c r="SGB165" s="98"/>
      <c r="SGC165" s="98"/>
      <c r="SGD165" s="98"/>
      <c r="SGE165" s="98"/>
      <c r="SGF165" s="98"/>
      <c r="SGG165" s="98"/>
      <c r="SGH165" s="98"/>
      <c r="SGI165" s="98"/>
      <c r="SGJ165" s="98"/>
      <c r="SGK165" s="98"/>
      <c r="SGL165" s="98"/>
      <c r="SGM165" s="98"/>
      <c r="SGN165" s="98"/>
      <c r="SGO165" s="98"/>
      <c r="SGP165" s="98"/>
      <c r="SGQ165" s="98"/>
      <c r="SGR165" s="98"/>
      <c r="SGS165" s="98"/>
      <c r="SGT165" s="98"/>
      <c r="SGU165" s="98"/>
      <c r="SGV165" s="98"/>
      <c r="SGW165" s="98"/>
      <c r="SGX165" s="98"/>
      <c r="SGY165" s="98"/>
      <c r="SGZ165" s="98"/>
      <c r="SHA165" s="98"/>
      <c r="SHB165" s="98"/>
      <c r="SHC165" s="98"/>
      <c r="SHD165" s="98"/>
      <c r="SHE165" s="98"/>
      <c r="SHF165" s="98"/>
      <c r="SHG165" s="98"/>
      <c r="SHH165" s="98"/>
      <c r="SHI165" s="98"/>
      <c r="SHJ165" s="98"/>
      <c r="SHK165" s="98"/>
      <c r="SHL165" s="98"/>
      <c r="SHM165" s="98"/>
      <c r="SHN165" s="98"/>
      <c r="SHO165" s="98"/>
      <c r="SHP165" s="98"/>
      <c r="SHQ165" s="98"/>
      <c r="SHR165" s="98"/>
      <c r="SHS165" s="98"/>
      <c r="SHT165" s="98"/>
      <c r="SHU165" s="98"/>
      <c r="SHV165" s="98"/>
      <c r="SHW165" s="98"/>
      <c r="SHX165" s="98"/>
      <c r="SHY165" s="98"/>
      <c r="SHZ165" s="98"/>
      <c r="SIA165" s="98"/>
      <c r="SIB165" s="98"/>
      <c r="SIC165" s="98"/>
      <c r="SID165" s="98"/>
      <c r="SIE165" s="98"/>
      <c r="SIF165" s="98"/>
      <c r="SIG165" s="98"/>
      <c r="SIH165" s="98"/>
      <c r="SII165" s="98"/>
      <c r="SIJ165" s="98"/>
      <c r="SIK165" s="98"/>
      <c r="SIL165" s="98"/>
      <c r="SIM165" s="98"/>
      <c r="SIN165" s="98"/>
      <c r="SIO165" s="98"/>
      <c r="SIP165" s="98"/>
      <c r="SIQ165" s="98"/>
      <c r="SIR165" s="98"/>
      <c r="SIS165" s="98"/>
      <c r="SIT165" s="98"/>
      <c r="SIU165" s="98"/>
      <c r="SIV165" s="98"/>
      <c r="SIW165" s="98"/>
      <c r="SIX165" s="98"/>
      <c r="SIY165" s="98"/>
      <c r="SIZ165" s="98"/>
      <c r="SJA165" s="98"/>
      <c r="SJB165" s="98"/>
      <c r="SJC165" s="98"/>
      <c r="SJD165" s="98"/>
      <c r="SJE165" s="98"/>
      <c r="SJF165" s="98"/>
      <c r="SJG165" s="98"/>
      <c r="SJH165" s="98"/>
      <c r="SJI165" s="98"/>
      <c r="SJJ165" s="98"/>
      <c r="SJK165" s="98"/>
      <c r="SJL165" s="98"/>
      <c r="SJM165" s="98"/>
      <c r="SJN165" s="98"/>
      <c r="SJO165" s="98"/>
      <c r="SJP165" s="98"/>
      <c r="SJQ165" s="98"/>
      <c r="SJR165" s="98"/>
      <c r="SJS165" s="98"/>
      <c r="SJT165" s="98"/>
      <c r="SJU165" s="98"/>
      <c r="SJV165" s="98"/>
      <c r="SJW165" s="98"/>
      <c r="SJX165" s="98"/>
      <c r="SJY165" s="98"/>
      <c r="SJZ165" s="98"/>
      <c r="SKA165" s="98"/>
      <c r="SKB165" s="98"/>
      <c r="SKC165" s="98"/>
      <c r="SKD165" s="98"/>
      <c r="SKE165" s="98"/>
      <c r="SKF165" s="98"/>
      <c r="SKG165" s="98"/>
      <c r="SKH165" s="98"/>
      <c r="SKI165" s="98"/>
      <c r="SKJ165" s="98"/>
      <c r="SKK165" s="98"/>
      <c r="SKL165" s="98"/>
      <c r="SKM165" s="98"/>
      <c r="SKN165" s="98"/>
      <c r="SKO165" s="98"/>
      <c r="SKP165" s="98"/>
      <c r="SKQ165" s="98"/>
      <c r="SKR165" s="98"/>
      <c r="SKS165" s="98"/>
      <c r="SKT165" s="98"/>
      <c r="SKU165" s="98"/>
      <c r="SKV165" s="98"/>
      <c r="SKW165" s="98"/>
      <c r="SKX165" s="98"/>
      <c r="SKY165" s="98"/>
      <c r="SKZ165" s="98"/>
      <c r="SLA165" s="98"/>
      <c r="SLB165" s="98"/>
      <c r="SLC165" s="98"/>
      <c r="SLD165" s="98"/>
      <c r="SLE165" s="98"/>
      <c r="SLF165" s="98"/>
      <c r="SLG165" s="98"/>
      <c r="SLH165" s="98"/>
      <c r="SLI165" s="98"/>
      <c r="SLJ165" s="98"/>
      <c r="SLK165" s="98"/>
      <c r="SLL165" s="98"/>
      <c r="SLM165" s="98"/>
      <c r="SLN165" s="98"/>
      <c r="SLO165" s="98"/>
      <c r="SLP165" s="98"/>
      <c r="SLQ165" s="98"/>
      <c r="SLR165" s="98"/>
      <c r="SLS165" s="98"/>
      <c r="SLT165" s="98"/>
      <c r="SLU165" s="98"/>
      <c r="SLV165" s="98"/>
      <c r="SLW165" s="98"/>
      <c r="SLX165" s="98"/>
      <c r="SLY165" s="98"/>
      <c r="SLZ165" s="98"/>
      <c r="SMA165" s="98"/>
      <c r="SMB165" s="98"/>
      <c r="SMC165" s="98"/>
      <c r="SMD165" s="98"/>
      <c r="SME165" s="98"/>
      <c r="SMF165" s="98"/>
      <c r="SMG165" s="98"/>
      <c r="SMH165" s="98"/>
      <c r="SMI165" s="98"/>
      <c r="SMJ165" s="98"/>
      <c r="SMK165" s="98"/>
      <c r="SML165" s="98"/>
      <c r="SMM165" s="98"/>
      <c r="SMN165" s="98"/>
      <c r="SMO165" s="98"/>
      <c r="SMP165" s="98"/>
      <c r="SMQ165" s="98"/>
      <c r="SMR165" s="98"/>
      <c r="SMS165" s="98"/>
      <c r="SMT165" s="98"/>
      <c r="SMU165" s="98"/>
      <c r="SMV165" s="98"/>
      <c r="SMW165" s="98"/>
      <c r="SMX165" s="98"/>
      <c r="SMY165" s="98"/>
      <c r="SMZ165" s="98"/>
      <c r="SNA165" s="98"/>
      <c r="SNB165" s="98"/>
      <c r="SNC165" s="98"/>
      <c r="SND165" s="98"/>
      <c r="SNE165" s="98"/>
      <c r="SNF165" s="98"/>
      <c r="SNG165" s="98"/>
      <c r="SNH165" s="98"/>
      <c r="SNI165" s="98"/>
      <c r="SNJ165" s="98"/>
      <c r="SNK165" s="98"/>
      <c r="SNL165" s="98"/>
      <c r="SNM165" s="98"/>
      <c r="SNN165" s="98"/>
      <c r="SNO165" s="98"/>
      <c r="SNP165" s="98"/>
      <c r="SNQ165" s="98"/>
      <c r="SNR165" s="98"/>
      <c r="SNS165" s="98"/>
      <c r="SNT165" s="98"/>
      <c r="SNU165" s="98"/>
      <c r="SNV165" s="98"/>
      <c r="SNW165" s="98"/>
      <c r="SNX165" s="98"/>
      <c r="SNY165" s="98"/>
      <c r="SNZ165" s="98"/>
      <c r="SOA165" s="98"/>
      <c r="SOB165" s="98"/>
      <c r="SOC165" s="98"/>
      <c r="SOD165" s="98"/>
      <c r="SOE165" s="98"/>
      <c r="SOF165" s="98"/>
      <c r="SOG165" s="98"/>
      <c r="SOH165" s="98"/>
      <c r="SOI165" s="98"/>
      <c r="SOJ165" s="98"/>
      <c r="SOK165" s="98"/>
      <c r="SOL165" s="98"/>
      <c r="SOM165" s="98"/>
      <c r="SON165" s="98"/>
      <c r="SOO165" s="98"/>
      <c r="SOP165" s="98"/>
      <c r="SOQ165" s="98"/>
      <c r="SOR165" s="98"/>
      <c r="SOS165" s="98"/>
      <c r="SOT165" s="98"/>
      <c r="SOU165" s="98"/>
      <c r="SOV165" s="98"/>
      <c r="SOW165" s="98"/>
      <c r="SOX165" s="98"/>
      <c r="SOY165" s="98"/>
      <c r="SOZ165" s="98"/>
      <c r="SPA165" s="98"/>
      <c r="SPB165" s="98"/>
      <c r="SPC165" s="98"/>
      <c r="SPD165" s="98"/>
      <c r="SPE165" s="98"/>
      <c r="SPF165" s="98"/>
      <c r="SPG165" s="98"/>
      <c r="SPH165" s="98"/>
      <c r="SPI165" s="98"/>
      <c r="SPJ165" s="98"/>
      <c r="SPK165" s="98"/>
      <c r="SPL165" s="98"/>
      <c r="SPM165" s="98"/>
      <c r="SPN165" s="98"/>
      <c r="SPO165" s="98"/>
      <c r="SPP165" s="98"/>
      <c r="SPQ165" s="98"/>
      <c r="SPR165" s="98"/>
      <c r="SPS165" s="98"/>
      <c r="SPT165" s="98"/>
      <c r="SPU165" s="98"/>
      <c r="SPV165" s="98"/>
      <c r="SPW165" s="98"/>
      <c r="SPX165" s="98"/>
      <c r="SPY165" s="98"/>
      <c r="SPZ165" s="98"/>
      <c r="SQA165" s="98"/>
      <c r="SQB165" s="98"/>
      <c r="SQC165" s="98"/>
      <c r="SQD165" s="98"/>
      <c r="SQE165" s="98"/>
      <c r="SQF165" s="98"/>
      <c r="SQG165" s="98"/>
      <c r="SQH165" s="98"/>
      <c r="SQI165" s="98"/>
      <c r="SQJ165" s="98"/>
      <c r="SQK165" s="98"/>
      <c r="SQL165" s="98"/>
      <c r="SQM165" s="98"/>
      <c r="SQN165" s="98"/>
      <c r="SQO165" s="98"/>
      <c r="SQP165" s="98"/>
      <c r="SQQ165" s="98"/>
      <c r="SQR165" s="98"/>
      <c r="SQS165" s="98"/>
      <c r="SQT165" s="98"/>
      <c r="SQU165" s="98"/>
      <c r="SQV165" s="98"/>
      <c r="SQW165" s="98"/>
      <c r="SQX165" s="98"/>
      <c r="SQY165" s="98"/>
      <c r="SQZ165" s="98"/>
      <c r="SRA165" s="98"/>
      <c r="SRB165" s="98"/>
      <c r="SRC165" s="98"/>
      <c r="SRD165" s="98"/>
      <c r="SRE165" s="98"/>
      <c r="SRF165" s="98"/>
      <c r="SRG165" s="98"/>
      <c r="SRH165" s="98"/>
      <c r="SRI165" s="98"/>
      <c r="SRJ165" s="98"/>
      <c r="SRK165" s="98"/>
      <c r="SRL165" s="98"/>
      <c r="SRM165" s="98"/>
      <c r="SRN165" s="98"/>
      <c r="SRO165" s="98"/>
      <c r="SRP165" s="98"/>
      <c r="SRQ165" s="98"/>
      <c r="SRR165" s="98"/>
      <c r="SRS165" s="98"/>
      <c r="SRT165" s="98"/>
      <c r="SRU165" s="98"/>
      <c r="SRV165" s="98"/>
      <c r="SRW165" s="98"/>
      <c r="SRX165" s="98"/>
      <c r="SRY165" s="98"/>
      <c r="SRZ165" s="98"/>
      <c r="SSA165" s="98"/>
      <c r="SSB165" s="98"/>
      <c r="SSC165" s="98"/>
      <c r="SSD165" s="98"/>
      <c r="SSE165" s="98"/>
      <c r="SSF165" s="98"/>
      <c r="SSG165" s="98"/>
      <c r="SSH165" s="98"/>
      <c r="SSI165" s="98"/>
      <c r="SSJ165" s="98"/>
      <c r="SSK165" s="98"/>
      <c r="SSL165" s="98"/>
      <c r="SSM165" s="98"/>
      <c r="SSN165" s="98"/>
      <c r="SSO165" s="98"/>
      <c r="SSP165" s="98"/>
      <c r="SSQ165" s="98"/>
      <c r="SSR165" s="98"/>
      <c r="SSS165" s="98"/>
      <c r="SST165" s="98"/>
      <c r="SSU165" s="98"/>
      <c r="SSV165" s="98"/>
      <c r="SSW165" s="98"/>
      <c r="SSX165" s="98"/>
      <c r="SSY165" s="98"/>
      <c r="SSZ165" s="98"/>
      <c r="STA165" s="98"/>
      <c r="STB165" s="98"/>
      <c r="STC165" s="98"/>
      <c r="STD165" s="98"/>
      <c r="STE165" s="98"/>
      <c r="STF165" s="98"/>
      <c r="STG165" s="98"/>
      <c r="STH165" s="98"/>
      <c r="STI165" s="98"/>
      <c r="STJ165" s="98"/>
      <c r="STK165" s="98"/>
      <c r="STL165" s="98"/>
      <c r="STM165" s="98"/>
      <c r="STN165" s="98"/>
      <c r="STO165" s="98"/>
      <c r="STP165" s="98"/>
      <c r="STQ165" s="98"/>
      <c r="STR165" s="98"/>
      <c r="STS165" s="98"/>
      <c r="STT165" s="98"/>
      <c r="STU165" s="98"/>
      <c r="STV165" s="98"/>
      <c r="STW165" s="98"/>
      <c r="STX165" s="98"/>
      <c r="STY165" s="98"/>
      <c r="STZ165" s="98"/>
      <c r="SUA165" s="98"/>
      <c r="SUB165" s="98"/>
      <c r="SUC165" s="98"/>
      <c r="SUD165" s="98"/>
      <c r="SUE165" s="98"/>
      <c r="SUF165" s="98"/>
      <c r="SUG165" s="98"/>
      <c r="SUH165" s="98"/>
      <c r="SUI165" s="98"/>
      <c r="SUJ165" s="98"/>
      <c r="SUK165" s="98"/>
      <c r="SUL165" s="98"/>
      <c r="SUM165" s="98"/>
      <c r="SUN165" s="98"/>
      <c r="SUO165" s="98"/>
      <c r="SUP165" s="98"/>
      <c r="SUQ165" s="98"/>
      <c r="SUR165" s="98"/>
      <c r="SUS165" s="98"/>
      <c r="SUT165" s="98"/>
      <c r="SUU165" s="98"/>
      <c r="SUV165" s="98"/>
      <c r="SUW165" s="98"/>
      <c r="SUX165" s="98"/>
      <c r="SUY165" s="98"/>
      <c r="SUZ165" s="98"/>
      <c r="SVA165" s="98"/>
      <c r="SVB165" s="98"/>
      <c r="SVC165" s="98"/>
      <c r="SVD165" s="98"/>
      <c r="SVE165" s="98"/>
      <c r="SVF165" s="98"/>
      <c r="SVG165" s="98"/>
      <c r="SVH165" s="98"/>
      <c r="SVI165" s="98"/>
      <c r="SVJ165" s="98"/>
      <c r="SVK165" s="98"/>
      <c r="SVL165" s="98"/>
      <c r="SVM165" s="98"/>
      <c r="SVN165" s="98"/>
      <c r="SVO165" s="98"/>
      <c r="SVP165" s="98"/>
      <c r="SVQ165" s="98"/>
      <c r="SVR165" s="98"/>
      <c r="SVS165" s="98"/>
      <c r="SVT165" s="98"/>
      <c r="SVU165" s="98"/>
      <c r="SVV165" s="98"/>
      <c r="SVW165" s="98"/>
      <c r="SVX165" s="98"/>
      <c r="SVY165" s="98"/>
      <c r="SVZ165" s="98"/>
      <c r="SWA165" s="98"/>
      <c r="SWB165" s="98"/>
      <c r="SWC165" s="98"/>
      <c r="SWD165" s="98"/>
      <c r="SWE165" s="98"/>
      <c r="SWF165" s="98"/>
      <c r="SWG165" s="98"/>
      <c r="SWH165" s="98"/>
      <c r="SWI165" s="98"/>
      <c r="SWJ165" s="98"/>
      <c r="SWK165" s="98"/>
      <c r="SWL165" s="98"/>
      <c r="SWM165" s="98"/>
      <c r="SWN165" s="98"/>
      <c r="SWO165" s="98"/>
      <c r="SWP165" s="98"/>
      <c r="SWQ165" s="98"/>
      <c r="SWR165" s="98"/>
      <c r="SWS165" s="98"/>
      <c r="SWT165" s="98"/>
      <c r="SWU165" s="98"/>
      <c r="SWV165" s="98"/>
      <c r="SWW165" s="98"/>
      <c r="SWX165" s="98"/>
      <c r="SWY165" s="98"/>
      <c r="SWZ165" s="98"/>
      <c r="SXA165" s="98"/>
      <c r="SXB165" s="98"/>
      <c r="SXC165" s="98"/>
      <c r="SXD165" s="98"/>
      <c r="SXE165" s="98"/>
      <c r="SXF165" s="98"/>
      <c r="SXG165" s="98"/>
      <c r="SXH165" s="98"/>
      <c r="SXI165" s="98"/>
      <c r="SXJ165" s="98"/>
      <c r="SXK165" s="98"/>
      <c r="SXL165" s="98"/>
      <c r="SXM165" s="98"/>
      <c r="SXN165" s="98"/>
      <c r="SXO165" s="98"/>
      <c r="SXP165" s="98"/>
      <c r="SXQ165" s="98"/>
      <c r="SXR165" s="98"/>
      <c r="SXS165" s="98"/>
      <c r="SXT165" s="98"/>
      <c r="SXU165" s="98"/>
      <c r="SXV165" s="98"/>
      <c r="SXW165" s="98"/>
      <c r="SXX165" s="98"/>
      <c r="SXY165" s="98"/>
      <c r="SXZ165" s="98"/>
      <c r="SYA165" s="98"/>
      <c r="SYB165" s="98"/>
      <c r="SYC165" s="98"/>
      <c r="SYD165" s="98"/>
      <c r="SYE165" s="98"/>
      <c r="SYF165" s="98"/>
      <c r="SYG165" s="98"/>
      <c r="SYH165" s="98"/>
      <c r="SYI165" s="98"/>
      <c r="SYJ165" s="98"/>
      <c r="SYK165" s="98"/>
      <c r="SYL165" s="98"/>
      <c r="SYM165" s="98"/>
      <c r="SYN165" s="98"/>
      <c r="SYO165" s="98"/>
      <c r="SYP165" s="98"/>
      <c r="SYQ165" s="98"/>
      <c r="SYR165" s="98"/>
      <c r="SYS165" s="98"/>
      <c r="SYT165" s="98"/>
      <c r="SYU165" s="98"/>
      <c r="SYV165" s="98"/>
      <c r="SYW165" s="98"/>
      <c r="SYX165" s="98"/>
      <c r="SYY165" s="98"/>
      <c r="SYZ165" s="98"/>
      <c r="SZA165" s="98"/>
      <c r="SZB165" s="98"/>
      <c r="SZC165" s="98"/>
      <c r="SZD165" s="98"/>
      <c r="SZE165" s="98"/>
      <c r="SZF165" s="98"/>
      <c r="SZG165" s="98"/>
      <c r="SZH165" s="98"/>
      <c r="SZI165" s="98"/>
      <c r="SZJ165" s="98"/>
      <c r="SZK165" s="98"/>
      <c r="SZL165" s="98"/>
      <c r="SZM165" s="98"/>
      <c r="SZN165" s="98"/>
      <c r="SZO165" s="98"/>
      <c r="SZP165" s="98"/>
      <c r="SZQ165" s="98"/>
      <c r="SZR165" s="98"/>
      <c r="SZS165" s="98"/>
      <c r="SZT165" s="98"/>
      <c r="SZU165" s="98"/>
      <c r="SZV165" s="98"/>
      <c r="SZW165" s="98"/>
      <c r="SZX165" s="98"/>
      <c r="SZY165" s="98"/>
      <c r="SZZ165" s="98"/>
      <c r="TAA165" s="98"/>
      <c r="TAB165" s="98"/>
      <c r="TAC165" s="98"/>
      <c r="TAD165" s="98"/>
      <c r="TAE165" s="98"/>
      <c r="TAF165" s="98"/>
      <c r="TAG165" s="98"/>
      <c r="TAH165" s="98"/>
      <c r="TAI165" s="98"/>
      <c r="TAJ165" s="98"/>
      <c r="TAK165" s="98"/>
      <c r="TAL165" s="98"/>
      <c r="TAM165" s="98"/>
      <c r="TAN165" s="98"/>
      <c r="TAO165" s="98"/>
      <c r="TAP165" s="98"/>
      <c r="TAQ165" s="98"/>
      <c r="TAR165" s="98"/>
      <c r="TAS165" s="98"/>
      <c r="TAT165" s="98"/>
      <c r="TAU165" s="98"/>
      <c r="TAV165" s="98"/>
      <c r="TAW165" s="98"/>
      <c r="TAX165" s="98"/>
      <c r="TAY165" s="98"/>
      <c r="TAZ165" s="98"/>
      <c r="TBA165" s="98"/>
      <c r="TBB165" s="98"/>
      <c r="TBC165" s="98"/>
      <c r="TBD165" s="98"/>
      <c r="TBE165" s="98"/>
      <c r="TBF165" s="98"/>
      <c r="TBG165" s="98"/>
      <c r="TBH165" s="98"/>
      <c r="TBI165" s="98"/>
      <c r="TBJ165" s="98"/>
      <c r="TBK165" s="98"/>
      <c r="TBL165" s="98"/>
      <c r="TBM165" s="98"/>
      <c r="TBN165" s="98"/>
      <c r="TBO165" s="98"/>
      <c r="TBP165" s="98"/>
      <c r="TBQ165" s="98"/>
      <c r="TBR165" s="98"/>
      <c r="TBS165" s="98"/>
      <c r="TBT165" s="98"/>
      <c r="TBU165" s="98"/>
      <c r="TBV165" s="98"/>
      <c r="TBW165" s="98"/>
      <c r="TBX165" s="98"/>
      <c r="TBY165" s="98"/>
      <c r="TBZ165" s="98"/>
      <c r="TCA165" s="98"/>
      <c r="TCB165" s="98"/>
      <c r="TCC165" s="98"/>
      <c r="TCD165" s="98"/>
      <c r="TCE165" s="98"/>
      <c r="TCF165" s="98"/>
      <c r="TCG165" s="98"/>
      <c r="TCH165" s="98"/>
      <c r="TCI165" s="98"/>
      <c r="TCJ165" s="98"/>
      <c r="TCK165" s="98"/>
      <c r="TCL165" s="98"/>
      <c r="TCM165" s="98"/>
      <c r="TCN165" s="98"/>
      <c r="TCO165" s="98"/>
      <c r="TCP165" s="98"/>
      <c r="TCQ165" s="98"/>
      <c r="TCR165" s="98"/>
      <c r="TCS165" s="98"/>
      <c r="TCT165" s="98"/>
      <c r="TCU165" s="98"/>
      <c r="TCV165" s="98"/>
      <c r="TCW165" s="98"/>
      <c r="TCX165" s="98"/>
      <c r="TCY165" s="98"/>
      <c r="TCZ165" s="98"/>
      <c r="TDA165" s="98"/>
      <c r="TDB165" s="98"/>
      <c r="TDC165" s="98"/>
      <c r="TDD165" s="98"/>
      <c r="TDE165" s="98"/>
      <c r="TDF165" s="98"/>
      <c r="TDG165" s="98"/>
      <c r="TDH165" s="98"/>
      <c r="TDI165" s="98"/>
      <c r="TDJ165" s="98"/>
      <c r="TDK165" s="98"/>
      <c r="TDL165" s="98"/>
      <c r="TDM165" s="98"/>
      <c r="TDN165" s="98"/>
      <c r="TDO165" s="98"/>
      <c r="TDP165" s="98"/>
      <c r="TDQ165" s="98"/>
      <c r="TDR165" s="98"/>
      <c r="TDS165" s="98"/>
      <c r="TDT165" s="98"/>
      <c r="TDU165" s="98"/>
      <c r="TDV165" s="98"/>
      <c r="TDW165" s="98"/>
      <c r="TDX165" s="98"/>
      <c r="TDY165" s="98"/>
      <c r="TDZ165" s="98"/>
      <c r="TEA165" s="98"/>
      <c r="TEB165" s="98"/>
      <c r="TEC165" s="98"/>
      <c r="TED165" s="98"/>
      <c r="TEE165" s="98"/>
      <c r="TEF165" s="98"/>
      <c r="TEG165" s="98"/>
      <c r="TEH165" s="98"/>
      <c r="TEI165" s="98"/>
      <c r="TEJ165" s="98"/>
      <c r="TEK165" s="98"/>
      <c r="TEL165" s="98"/>
      <c r="TEM165" s="98"/>
      <c r="TEN165" s="98"/>
      <c r="TEO165" s="98"/>
      <c r="TEP165" s="98"/>
      <c r="TEQ165" s="98"/>
      <c r="TER165" s="98"/>
      <c r="TES165" s="98"/>
      <c r="TET165" s="98"/>
      <c r="TEU165" s="98"/>
      <c r="TEV165" s="98"/>
      <c r="TEW165" s="98"/>
      <c r="TEX165" s="98"/>
      <c r="TEY165" s="98"/>
      <c r="TEZ165" s="98"/>
      <c r="TFA165" s="98"/>
      <c r="TFB165" s="98"/>
      <c r="TFC165" s="98"/>
      <c r="TFD165" s="98"/>
      <c r="TFE165" s="98"/>
      <c r="TFF165" s="98"/>
      <c r="TFG165" s="98"/>
      <c r="TFH165" s="98"/>
      <c r="TFI165" s="98"/>
      <c r="TFJ165" s="98"/>
      <c r="TFK165" s="98"/>
      <c r="TFL165" s="98"/>
      <c r="TFM165" s="98"/>
      <c r="TFN165" s="98"/>
      <c r="TFO165" s="98"/>
      <c r="TFP165" s="98"/>
      <c r="TFQ165" s="98"/>
      <c r="TFR165" s="98"/>
      <c r="TFS165" s="98"/>
      <c r="TFT165" s="98"/>
      <c r="TFU165" s="98"/>
      <c r="TFV165" s="98"/>
      <c r="TFW165" s="98"/>
      <c r="TFX165" s="98"/>
      <c r="TFY165" s="98"/>
      <c r="TFZ165" s="98"/>
      <c r="TGA165" s="98"/>
      <c r="TGB165" s="98"/>
      <c r="TGC165" s="98"/>
      <c r="TGD165" s="98"/>
      <c r="TGE165" s="98"/>
      <c r="TGF165" s="98"/>
      <c r="TGG165" s="98"/>
      <c r="TGH165" s="98"/>
      <c r="TGI165" s="98"/>
      <c r="TGJ165" s="98"/>
      <c r="TGK165" s="98"/>
      <c r="TGL165" s="98"/>
      <c r="TGM165" s="98"/>
      <c r="TGN165" s="98"/>
      <c r="TGO165" s="98"/>
      <c r="TGP165" s="98"/>
      <c r="TGQ165" s="98"/>
      <c r="TGR165" s="98"/>
      <c r="TGS165" s="98"/>
      <c r="TGT165" s="98"/>
      <c r="TGU165" s="98"/>
      <c r="TGV165" s="98"/>
      <c r="TGW165" s="98"/>
      <c r="TGX165" s="98"/>
      <c r="TGY165" s="98"/>
      <c r="TGZ165" s="98"/>
      <c r="THA165" s="98"/>
      <c r="THB165" s="98"/>
      <c r="THC165" s="98"/>
      <c r="THD165" s="98"/>
      <c r="THE165" s="98"/>
      <c r="THF165" s="98"/>
      <c r="THG165" s="98"/>
      <c r="THH165" s="98"/>
      <c r="THI165" s="98"/>
      <c r="THJ165" s="98"/>
      <c r="THK165" s="98"/>
      <c r="THL165" s="98"/>
      <c r="THM165" s="98"/>
      <c r="THN165" s="98"/>
      <c r="THO165" s="98"/>
      <c r="THP165" s="98"/>
      <c r="THQ165" s="98"/>
      <c r="THR165" s="98"/>
      <c r="THS165" s="98"/>
      <c r="THT165" s="98"/>
      <c r="THU165" s="98"/>
      <c r="THV165" s="98"/>
      <c r="THW165" s="98"/>
      <c r="THX165" s="98"/>
      <c r="THY165" s="98"/>
      <c r="THZ165" s="98"/>
      <c r="TIA165" s="98"/>
      <c r="TIB165" s="98"/>
      <c r="TIC165" s="98"/>
      <c r="TID165" s="98"/>
      <c r="TIE165" s="98"/>
      <c r="TIF165" s="98"/>
      <c r="TIG165" s="98"/>
      <c r="TIH165" s="98"/>
      <c r="TII165" s="98"/>
      <c r="TIJ165" s="98"/>
      <c r="TIK165" s="98"/>
      <c r="TIL165" s="98"/>
      <c r="TIM165" s="98"/>
      <c r="TIN165" s="98"/>
      <c r="TIO165" s="98"/>
      <c r="TIP165" s="98"/>
      <c r="TIQ165" s="98"/>
      <c r="TIR165" s="98"/>
      <c r="TIS165" s="98"/>
      <c r="TIT165" s="98"/>
      <c r="TIU165" s="98"/>
      <c r="TIV165" s="98"/>
      <c r="TIW165" s="98"/>
      <c r="TIX165" s="98"/>
      <c r="TIY165" s="98"/>
      <c r="TIZ165" s="98"/>
      <c r="TJA165" s="98"/>
      <c r="TJB165" s="98"/>
      <c r="TJC165" s="98"/>
      <c r="TJD165" s="98"/>
      <c r="TJE165" s="98"/>
      <c r="TJF165" s="98"/>
      <c r="TJG165" s="98"/>
      <c r="TJH165" s="98"/>
      <c r="TJI165" s="98"/>
      <c r="TJJ165" s="98"/>
      <c r="TJK165" s="98"/>
      <c r="TJL165" s="98"/>
      <c r="TJM165" s="98"/>
      <c r="TJN165" s="98"/>
      <c r="TJO165" s="98"/>
      <c r="TJP165" s="98"/>
      <c r="TJQ165" s="98"/>
      <c r="TJR165" s="98"/>
      <c r="TJS165" s="98"/>
      <c r="TJT165" s="98"/>
      <c r="TJU165" s="98"/>
      <c r="TJV165" s="98"/>
      <c r="TJW165" s="98"/>
      <c r="TJX165" s="98"/>
      <c r="TJY165" s="98"/>
      <c r="TJZ165" s="98"/>
      <c r="TKA165" s="98"/>
      <c r="TKB165" s="98"/>
      <c r="TKC165" s="98"/>
      <c r="TKD165" s="98"/>
      <c r="TKE165" s="98"/>
      <c r="TKF165" s="98"/>
      <c r="TKG165" s="98"/>
      <c r="TKH165" s="98"/>
      <c r="TKI165" s="98"/>
      <c r="TKJ165" s="98"/>
      <c r="TKK165" s="98"/>
      <c r="TKL165" s="98"/>
      <c r="TKM165" s="98"/>
      <c r="TKN165" s="98"/>
      <c r="TKO165" s="98"/>
      <c r="TKP165" s="98"/>
      <c r="TKQ165" s="98"/>
      <c r="TKR165" s="98"/>
      <c r="TKS165" s="98"/>
      <c r="TKT165" s="98"/>
      <c r="TKU165" s="98"/>
      <c r="TKV165" s="98"/>
      <c r="TKW165" s="98"/>
      <c r="TKX165" s="98"/>
      <c r="TKY165" s="98"/>
      <c r="TKZ165" s="98"/>
      <c r="TLA165" s="98"/>
      <c r="TLB165" s="98"/>
      <c r="TLC165" s="98"/>
      <c r="TLD165" s="98"/>
      <c r="TLE165" s="98"/>
      <c r="TLF165" s="98"/>
      <c r="TLG165" s="98"/>
      <c r="TLH165" s="98"/>
      <c r="TLI165" s="98"/>
      <c r="TLJ165" s="98"/>
      <c r="TLK165" s="98"/>
      <c r="TLL165" s="98"/>
      <c r="TLM165" s="98"/>
      <c r="TLN165" s="98"/>
      <c r="TLO165" s="98"/>
      <c r="TLP165" s="98"/>
      <c r="TLQ165" s="98"/>
      <c r="TLR165" s="98"/>
      <c r="TLS165" s="98"/>
      <c r="TLT165" s="98"/>
      <c r="TLU165" s="98"/>
      <c r="TLV165" s="98"/>
      <c r="TLW165" s="98"/>
      <c r="TLX165" s="98"/>
      <c r="TLY165" s="98"/>
      <c r="TLZ165" s="98"/>
      <c r="TMA165" s="98"/>
      <c r="TMB165" s="98"/>
      <c r="TMC165" s="98"/>
      <c r="TMD165" s="98"/>
      <c r="TME165" s="98"/>
      <c r="TMF165" s="98"/>
      <c r="TMG165" s="98"/>
      <c r="TMH165" s="98"/>
      <c r="TMI165" s="98"/>
      <c r="TMJ165" s="98"/>
      <c r="TMK165" s="98"/>
      <c r="TML165" s="98"/>
      <c r="TMM165" s="98"/>
      <c r="TMN165" s="98"/>
      <c r="TMO165" s="98"/>
      <c r="TMP165" s="98"/>
      <c r="TMQ165" s="98"/>
      <c r="TMR165" s="98"/>
      <c r="TMS165" s="98"/>
      <c r="TMT165" s="98"/>
      <c r="TMU165" s="98"/>
      <c r="TMV165" s="98"/>
      <c r="TMW165" s="98"/>
      <c r="TMX165" s="98"/>
      <c r="TMY165" s="98"/>
      <c r="TMZ165" s="98"/>
      <c r="TNA165" s="98"/>
      <c r="TNB165" s="98"/>
      <c r="TNC165" s="98"/>
      <c r="TND165" s="98"/>
      <c r="TNE165" s="98"/>
      <c r="TNF165" s="98"/>
      <c r="TNG165" s="98"/>
      <c r="TNH165" s="98"/>
      <c r="TNI165" s="98"/>
      <c r="TNJ165" s="98"/>
      <c r="TNK165" s="98"/>
      <c r="TNL165" s="98"/>
      <c r="TNM165" s="98"/>
      <c r="TNN165" s="98"/>
      <c r="TNO165" s="98"/>
      <c r="TNP165" s="98"/>
      <c r="TNQ165" s="98"/>
      <c r="TNR165" s="98"/>
      <c r="TNS165" s="98"/>
      <c r="TNT165" s="98"/>
      <c r="TNU165" s="98"/>
      <c r="TNV165" s="98"/>
      <c r="TNW165" s="98"/>
      <c r="TNX165" s="98"/>
      <c r="TNY165" s="98"/>
      <c r="TNZ165" s="98"/>
      <c r="TOA165" s="98"/>
      <c r="TOB165" s="98"/>
      <c r="TOC165" s="98"/>
      <c r="TOD165" s="98"/>
      <c r="TOE165" s="98"/>
      <c r="TOF165" s="98"/>
      <c r="TOG165" s="98"/>
      <c r="TOH165" s="98"/>
      <c r="TOI165" s="98"/>
      <c r="TOJ165" s="98"/>
      <c r="TOK165" s="98"/>
      <c r="TOL165" s="98"/>
      <c r="TOM165" s="98"/>
      <c r="TON165" s="98"/>
      <c r="TOO165" s="98"/>
      <c r="TOP165" s="98"/>
      <c r="TOQ165" s="98"/>
      <c r="TOR165" s="98"/>
      <c r="TOS165" s="98"/>
      <c r="TOT165" s="98"/>
      <c r="TOU165" s="98"/>
      <c r="TOV165" s="98"/>
      <c r="TOW165" s="98"/>
      <c r="TOX165" s="98"/>
      <c r="TOY165" s="98"/>
      <c r="TOZ165" s="98"/>
      <c r="TPA165" s="98"/>
      <c r="TPB165" s="98"/>
      <c r="TPC165" s="98"/>
      <c r="TPD165" s="98"/>
      <c r="TPE165" s="98"/>
      <c r="TPF165" s="98"/>
      <c r="TPG165" s="98"/>
      <c r="TPH165" s="98"/>
      <c r="TPI165" s="98"/>
      <c r="TPJ165" s="98"/>
      <c r="TPK165" s="98"/>
      <c r="TPL165" s="98"/>
      <c r="TPM165" s="98"/>
      <c r="TPN165" s="98"/>
      <c r="TPO165" s="98"/>
      <c r="TPP165" s="98"/>
      <c r="TPQ165" s="98"/>
      <c r="TPR165" s="98"/>
      <c r="TPS165" s="98"/>
      <c r="TPT165" s="98"/>
      <c r="TPU165" s="98"/>
      <c r="TPV165" s="98"/>
      <c r="TPW165" s="98"/>
      <c r="TPX165" s="98"/>
      <c r="TPY165" s="98"/>
      <c r="TPZ165" s="98"/>
      <c r="TQA165" s="98"/>
      <c r="TQB165" s="98"/>
      <c r="TQC165" s="98"/>
      <c r="TQD165" s="98"/>
      <c r="TQE165" s="98"/>
      <c r="TQF165" s="98"/>
      <c r="TQG165" s="98"/>
      <c r="TQH165" s="98"/>
      <c r="TQI165" s="98"/>
      <c r="TQJ165" s="98"/>
      <c r="TQK165" s="98"/>
      <c r="TQL165" s="98"/>
      <c r="TQM165" s="98"/>
      <c r="TQN165" s="98"/>
      <c r="TQO165" s="98"/>
      <c r="TQP165" s="98"/>
      <c r="TQQ165" s="98"/>
      <c r="TQR165" s="98"/>
      <c r="TQS165" s="98"/>
      <c r="TQT165" s="98"/>
      <c r="TQU165" s="98"/>
      <c r="TQV165" s="98"/>
      <c r="TQW165" s="98"/>
      <c r="TQX165" s="98"/>
      <c r="TQY165" s="98"/>
      <c r="TQZ165" s="98"/>
      <c r="TRA165" s="98"/>
      <c r="TRB165" s="98"/>
      <c r="TRC165" s="98"/>
      <c r="TRD165" s="98"/>
      <c r="TRE165" s="98"/>
      <c r="TRF165" s="98"/>
      <c r="TRG165" s="98"/>
      <c r="TRH165" s="98"/>
      <c r="TRI165" s="98"/>
      <c r="TRJ165" s="98"/>
      <c r="TRK165" s="98"/>
      <c r="TRL165" s="98"/>
      <c r="TRM165" s="98"/>
      <c r="TRN165" s="98"/>
      <c r="TRO165" s="98"/>
      <c r="TRP165" s="98"/>
      <c r="TRQ165" s="98"/>
      <c r="TRR165" s="98"/>
      <c r="TRS165" s="98"/>
      <c r="TRT165" s="98"/>
      <c r="TRU165" s="98"/>
      <c r="TRV165" s="98"/>
      <c r="TRW165" s="98"/>
      <c r="TRX165" s="98"/>
      <c r="TRY165" s="98"/>
      <c r="TRZ165" s="98"/>
      <c r="TSA165" s="98"/>
      <c r="TSB165" s="98"/>
      <c r="TSC165" s="98"/>
      <c r="TSD165" s="98"/>
      <c r="TSE165" s="98"/>
      <c r="TSF165" s="98"/>
      <c r="TSG165" s="98"/>
      <c r="TSH165" s="98"/>
      <c r="TSI165" s="98"/>
      <c r="TSJ165" s="98"/>
      <c r="TSK165" s="98"/>
      <c r="TSL165" s="98"/>
      <c r="TSM165" s="98"/>
      <c r="TSN165" s="98"/>
      <c r="TSO165" s="98"/>
      <c r="TSP165" s="98"/>
      <c r="TSQ165" s="98"/>
      <c r="TSR165" s="98"/>
      <c r="TSS165" s="98"/>
      <c r="TST165" s="98"/>
      <c r="TSU165" s="98"/>
      <c r="TSV165" s="98"/>
      <c r="TSW165" s="98"/>
      <c r="TSX165" s="98"/>
      <c r="TSY165" s="98"/>
      <c r="TSZ165" s="98"/>
      <c r="TTA165" s="98"/>
      <c r="TTB165" s="98"/>
      <c r="TTC165" s="98"/>
      <c r="TTD165" s="98"/>
      <c r="TTE165" s="98"/>
      <c r="TTF165" s="98"/>
      <c r="TTG165" s="98"/>
      <c r="TTH165" s="98"/>
      <c r="TTI165" s="98"/>
      <c r="TTJ165" s="98"/>
      <c r="TTK165" s="98"/>
      <c r="TTL165" s="98"/>
      <c r="TTM165" s="98"/>
      <c r="TTN165" s="98"/>
      <c r="TTO165" s="98"/>
      <c r="TTP165" s="98"/>
      <c r="TTQ165" s="98"/>
      <c r="TTR165" s="98"/>
      <c r="TTS165" s="98"/>
      <c r="TTT165" s="98"/>
      <c r="TTU165" s="98"/>
      <c r="TTV165" s="98"/>
      <c r="TTW165" s="98"/>
      <c r="TTX165" s="98"/>
      <c r="TTY165" s="98"/>
      <c r="TTZ165" s="98"/>
      <c r="TUA165" s="98"/>
      <c r="TUB165" s="98"/>
      <c r="TUC165" s="98"/>
      <c r="TUD165" s="98"/>
      <c r="TUE165" s="98"/>
      <c r="TUF165" s="98"/>
      <c r="TUG165" s="98"/>
      <c r="TUH165" s="98"/>
      <c r="TUI165" s="98"/>
      <c r="TUJ165" s="98"/>
      <c r="TUK165" s="98"/>
      <c r="TUL165" s="98"/>
      <c r="TUM165" s="98"/>
      <c r="TUN165" s="98"/>
      <c r="TUO165" s="98"/>
      <c r="TUP165" s="98"/>
      <c r="TUQ165" s="98"/>
      <c r="TUR165" s="98"/>
      <c r="TUS165" s="98"/>
      <c r="TUT165" s="98"/>
      <c r="TUU165" s="98"/>
      <c r="TUV165" s="98"/>
      <c r="TUW165" s="98"/>
      <c r="TUX165" s="98"/>
      <c r="TUY165" s="98"/>
      <c r="TUZ165" s="98"/>
      <c r="TVA165" s="98"/>
      <c r="TVB165" s="98"/>
      <c r="TVC165" s="98"/>
      <c r="TVD165" s="98"/>
      <c r="TVE165" s="98"/>
      <c r="TVF165" s="98"/>
      <c r="TVG165" s="98"/>
      <c r="TVH165" s="98"/>
      <c r="TVI165" s="98"/>
      <c r="TVJ165" s="98"/>
      <c r="TVK165" s="98"/>
      <c r="TVL165" s="98"/>
      <c r="TVM165" s="98"/>
      <c r="TVN165" s="98"/>
      <c r="TVO165" s="98"/>
      <c r="TVP165" s="98"/>
      <c r="TVQ165" s="98"/>
      <c r="TVR165" s="98"/>
      <c r="TVS165" s="98"/>
      <c r="TVT165" s="98"/>
      <c r="TVU165" s="98"/>
      <c r="TVV165" s="98"/>
      <c r="TVW165" s="98"/>
      <c r="TVX165" s="98"/>
      <c r="TVY165" s="98"/>
      <c r="TVZ165" s="98"/>
      <c r="TWA165" s="98"/>
      <c r="TWB165" s="98"/>
      <c r="TWC165" s="98"/>
      <c r="TWD165" s="98"/>
      <c r="TWE165" s="98"/>
      <c r="TWF165" s="98"/>
      <c r="TWG165" s="98"/>
      <c r="TWH165" s="98"/>
      <c r="TWI165" s="98"/>
      <c r="TWJ165" s="98"/>
      <c r="TWK165" s="98"/>
      <c r="TWL165" s="98"/>
      <c r="TWM165" s="98"/>
      <c r="TWN165" s="98"/>
      <c r="TWO165" s="98"/>
      <c r="TWP165" s="98"/>
      <c r="TWQ165" s="98"/>
      <c r="TWR165" s="98"/>
      <c r="TWS165" s="98"/>
      <c r="TWT165" s="98"/>
      <c r="TWU165" s="98"/>
      <c r="TWV165" s="98"/>
      <c r="TWW165" s="98"/>
      <c r="TWX165" s="98"/>
      <c r="TWY165" s="98"/>
      <c r="TWZ165" s="98"/>
      <c r="TXA165" s="98"/>
      <c r="TXB165" s="98"/>
      <c r="TXC165" s="98"/>
      <c r="TXD165" s="98"/>
      <c r="TXE165" s="98"/>
      <c r="TXF165" s="98"/>
      <c r="TXG165" s="98"/>
      <c r="TXH165" s="98"/>
      <c r="TXI165" s="98"/>
      <c r="TXJ165" s="98"/>
      <c r="TXK165" s="98"/>
      <c r="TXL165" s="98"/>
      <c r="TXM165" s="98"/>
      <c r="TXN165" s="98"/>
      <c r="TXO165" s="98"/>
      <c r="TXP165" s="98"/>
      <c r="TXQ165" s="98"/>
      <c r="TXR165" s="98"/>
      <c r="TXS165" s="98"/>
      <c r="TXT165" s="98"/>
      <c r="TXU165" s="98"/>
      <c r="TXV165" s="98"/>
      <c r="TXW165" s="98"/>
      <c r="TXX165" s="98"/>
      <c r="TXY165" s="98"/>
      <c r="TXZ165" s="98"/>
      <c r="TYA165" s="98"/>
      <c r="TYB165" s="98"/>
      <c r="TYC165" s="98"/>
      <c r="TYD165" s="98"/>
      <c r="TYE165" s="98"/>
      <c r="TYF165" s="98"/>
      <c r="TYG165" s="98"/>
      <c r="TYH165" s="98"/>
      <c r="TYI165" s="98"/>
      <c r="TYJ165" s="98"/>
      <c r="TYK165" s="98"/>
      <c r="TYL165" s="98"/>
      <c r="TYM165" s="98"/>
      <c r="TYN165" s="98"/>
      <c r="TYO165" s="98"/>
      <c r="TYP165" s="98"/>
      <c r="TYQ165" s="98"/>
      <c r="TYR165" s="98"/>
      <c r="TYS165" s="98"/>
      <c r="TYT165" s="98"/>
      <c r="TYU165" s="98"/>
      <c r="TYV165" s="98"/>
      <c r="TYW165" s="98"/>
      <c r="TYX165" s="98"/>
      <c r="TYY165" s="98"/>
      <c r="TYZ165" s="98"/>
      <c r="TZA165" s="98"/>
      <c r="TZB165" s="98"/>
      <c r="TZC165" s="98"/>
      <c r="TZD165" s="98"/>
      <c r="TZE165" s="98"/>
      <c r="TZF165" s="98"/>
      <c r="TZG165" s="98"/>
      <c r="TZH165" s="98"/>
      <c r="TZI165" s="98"/>
      <c r="TZJ165" s="98"/>
      <c r="TZK165" s="98"/>
      <c r="TZL165" s="98"/>
      <c r="TZM165" s="98"/>
      <c r="TZN165" s="98"/>
      <c r="TZO165" s="98"/>
      <c r="TZP165" s="98"/>
      <c r="TZQ165" s="98"/>
      <c r="TZR165" s="98"/>
      <c r="TZS165" s="98"/>
      <c r="TZT165" s="98"/>
      <c r="TZU165" s="98"/>
      <c r="TZV165" s="98"/>
      <c r="TZW165" s="98"/>
      <c r="TZX165" s="98"/>
      <c r="TZY165" s="98"/>
      <c r="TZZ165" s="98"/>
      <c r="UAA165" s="98"/>
      <c r="UAB165" s="98"/>
      <c r="UAC165" s="98"/>
      <c r="UAD165" s="98"/>
      <c r="UAE165" s="98"/>
      <c r="UAF165" s="98"/>
      <c r="UAG165" s="98"/>
      <c r="UAH165" s="98"/>
      <c r="UAI165" s="98"/>
      <c r="UAJ165" s="98"/>
      <c r="UAK165" s="98"/>
      <c r="UAL165" s="98"/>
      <c r="UAM165" s="98"/>
      <c r="UAN165" s="98"/>
      <c r="UAO165" s="98"/>
      <c r="UAP165" s="98"/>
      <c r="UAQ165" s="98"/>
      <c r="UAR165" s="98"/>
      <c r="UAS165" s="98"/>
      <c r="UAT165" s="98"/>
      <c r="UAU165" s="98"/>
      <c r="UAV165" s="98"/>
      <c r="UAW165" s="98"/>
      <c r="UAX165" s="98"/>
      <c r="UAY165" s="98"/>
      <c r="UAZ165" s="98"/>
      <c r="UBA165" s="98"/>
      <c r="UBB165" s="98"/>
      <c r="UBC165" s="98"/>
      <c r="UBD165" s="98"/>
      <c r="UBE165" s="98"/>
      <c r="UBF165" s="98"/>
      <c r="UBG165" s="98"/>
      <c r="UBH165" s="98"/>
      <c r="UBI165" s="98"/>
      <c r="UBJ165" s="98"/>
      <c r="UBK165" s="98"/>
      <c r="UBL165" s="98"/>
      <c r="UBM165" s="98"/>
      <c r="UBN165" s="98"/>
      <c r="UBO165" s="98"/>
      <c r="UBP165" s="98"/>
      <c r="UBQ165" s="98"/>
      <c r="UBR165" s="98"/>
      <c r="UBS165" s="98"/>
      <c r="UBT165" s="98"/>
      <c r="UBU165" s="98"/>
      <c r="UBV165" s="98"/>
      <c r="UBW165" s="98"/>
      <c r="UBX165" s="98"/>
      <c r="UBY165" s="98"/>
      <c r="UBZ165" s="98"/>
      <c r="UCA165" s="98"/>
      <c r="UCB165" s="98"/>
      <c r="UCC165" s="98"/>
      <c r="UCD165" s="98"/>
      <c r="UCE165" s="98"/>
      <c r="UCF165" s="98"/>
      <c r="UCG165" s="98"/>
      <c r="UCH165" s="98"/>
      <c r="UCI165" s="98"/>
      <c r="UCJ165" s="98"/>
      <c r="UCK165" s="98"/>
      <c r="UCL165" s="98"/>
      <c r="UCM165" s="98"/>
      <c r="UCN165" s="98"/>
      <c r="UCO165" s="98"/>
      <c r="UCP165" s="98"/>
      <c r="UCQ165" s="98"/>
      <c r="UCR165" s="98"/>
      <c r="UCS165" s="98"/>
      <c r="UCT165" s="98"/>
      <c r="UCU165" s="98"/>
      <c r="UCV165" s="98"/>
      <c r="UCW165" s="98"/>
      <c r="UCX165" s="98"/>
      <c r="UCY165" s="98"/>
      <c r="UCZ165" s="98"/>
      <c r="UDA165" s="98"/>
      <c r="UDB165" s="98"/>
      <c r="UDC165" s="98"/>
      <c r="UDD165" s="98"/>
      <c r="UDE165" s="98"/>
      <c r="UDF165" s="98"/>
      <c r="UDG165" s="98"/>
      <c r="UDH165" s="98"/>
      <c r="UDI165" s="98"/>
      <c r="UDJ165" s="98"/>
      <c r="UDK165" s="98"/>
      <c r="UDL165" s="98"/>
      <c r="UDM165" s="98"/>
      <c r="UDN165" s="98"/>
      <c r="UDO165" s="98"/>
      <c r="UDP165" s="98"/>
      <c r="UDQ165" s="98"/>
      <c r="UDR165" s="98"/>
      <c r="UDS165" s="98"/>
      <c r="UDT165" s="98"/>
      <c r="UDU165" s="98"/>
      <c r="UDV165" s="98"/>
      <c r="UDW165" s="98"/>
      <c r="UDX165" s="98"/>
      <c r="UDY165" s="98"/>
      <c r="UDZ165" s="98"/>
      <c r="UEA165" s="98"/>
      <c r="UEB165" s="98"/>
      <c r="UEC165" s="98"/>
      <c r="UED165" s="98"/>
      <c r="UEE165" s="98"/>
      <c r="UEF165" s="98"/>
      <c r="UEG165" s="98"/>
      <c r="UEH165" s="98"/>
      <c r="UEI165" s="98"/>
      <c r="UEJ165" s="98"/>
      <c r="UEK165" s="98"/>
      <c r="UEL165" s="98"/>
      <c r="UEM165" s="98"/>
      <c r="UEN165" s="98"/>
      <c r="UEO165" s="98"/>
      <c r="UEP165" s="98"/>
      <c r="UEQ165" s="98"/>
      <c r="UER165" s="98"/>
      <c r="UES165" s="98"/>
      <c r="UET165" s="98"/>
      <c r="UEU165" s="98"/>
      <c r="UEV165" s="98"/>
      <c r="UEW165" s="98"/>
      <c r="UEX165" s="98"/>
      <c r="UEY165" s="98"/>
      <c r="UEZ165" s="98"/>
      <c r="UFA165" s="98"/>
      <c r="UFB165" s="98"/>
      <c r="UFC165" s="98"/>
      <c r="UFD165" s="98"/>
      <c r="UFE165" s="98"/>
      <c r="UFF165" s="98"/>
      <c r="UFG165" s="98"/>
      <c r="UFH165" s="98"/>
      <c r="UFI165" s="98"/>
      <c r="UFJ165" s="98"/>
      <c r="UFK165" s="98"/>
      <c r="UFL165" s="98"/>
      <c r="UFM165" s="98"/>
      <c r="UFN165" s="98"/>
      <c r="UFO165" s="98"/>
      <c r="UFP165" s="98"/>
      <c r="UFQ165" s="98"/>
      <c r="UFR165" s="98"/>
      <c r="UFS165" s="98"/>
      <c r="UFT165" s="98"/>
      <c r="UFU165" s="98"/>
      <c r="UFV165" s="98"/>
      <c r="UFW165" s="98"/>
      <c r="UFX165" s="98"/>
      <c r="UFY165" s="98"/>
      <c r="UFZ165" s="98"/>
      <c r="UGA165" s="98"/>
      <c r="UGB165" s="98"/>
      <c r="UGC165" s="98"/>
      <c r="UGD165" s="98"/>
      <c r="UGE165" s="98"/>
      <c r="UGF165" s="98"/>
      <c r="UGG165" s="98"/>
      <c r="UGH165" s="98"/>
      <c r="UGI165" s="98"/>
      <c r="UGJ165" s="98"/>
      <c r="UGK165" s="98"/>
      <c r="UGL165" s="98"/>
      <c r="UGM165" s="98"/>
      <c r="UGN165" s="98"/>
      <c r="UGO165" s="98"/>
      <c r="UGP165" s="98"/>
      <c r="UGQ165" s="98"/>
      <c r="UGR165" s="98"/>
      <c r="UGS165" s="98"/>
      <c r="UGT165" s="98"/>
      <c r="UGU165" s="98"/>
      <c r="UGV165" s="98"/>
      <c r="UGW165" s="98"/>
      <c r="UGX165" s="98"/>
      <c r="UGY165" s="98"/>
      <c r="UGZ165" s="98"/>
      <c r="UHA165" s="98"/>
      <c r="UHB165" s="98"/>
      <c r="UHC165" s="98"/>
      <c r="UHD165" s="98"/>
      <c r="UHE165" s="98"/>
      <c r="UHF165" s="98"/>
      <c r="UHG165" s="98"/>
      <c r="UHH165" s="98"/>
      <c r="UHI165" s="98"/>
      <c r="UHJ165" s="98"/>
      <c r="UHK165" s="98"/>
      <c r="UHL165" s="98"/>
      <c r="UHM165" s="98"/>
      <c r="UHN165" s="98"/>
      <c r="UHO165" s="98"/>
      <c r="UHP165" s="98"/>
      <c r="UHQ165" s="98"/>
      <c r="UHR165" s="98"/>
      <c r="UHS165" s="98"/>
      <c r="UHT165" s="98"/>
      <c r="UHU165" s="98"/>
      <c r="UHV165" s="98"/>
      <c r="UHW165" s="98"/>
      <c r="UHX165" s="98"/>
      <c r="UHY165" s="98"/>
      <c r="UHZ165" s="98"/>
      <c r="UIA165" s="98"/>
      <c r="UIB165" s="98"/>
      <c r="UIC165" s="98"/>
      <c r="UID165" s="98"/>
      <c r="UIE165" s="98"/>
      <c r="UIF165" s="98"/>
      <c r="UIG165" s="98"/>
      <c r="UIH165" s="98"/>
      <c r="UII165" s="98"/>
      <c r="UIJ165" s="98"/>
      <c r="UIK165" s="98"/>
      <c r="UIL165" s="98"/>
      <c r="UIM165" s="98"/>
      <c r="UIN165" s="98"/>
      <c r="UIO165" s="98"/>
      <c r="UIP165" s="98"/>
      <c r="UIQ165" s="98"/>
      <c r="UIR165" s="98"/>
      <c r="UIS165" s="98"/>
      <c r="UIT165" s="98"/>
      <c r="UIU165" s="98"/>
      <c r="UIV165" s="98"/>
      <c r="UIW165" s="98"/>
      <c r="UIX165" s="98"/>
      <c r="UIY165" s="98"/>
      <c r="UIZ165" s="98"/>
      <c r="UJA165" s="98"/>
      <c r="UJB165" s="98"/>
      <c r="UJC165" s="98"/>
      <c r="UJD165" s="98"/>
      <c r="UJE165" s="98"/>
      <c r="UJF165" s="98"/>
      <c r="UJG165" s="98"/>
      <c r="UJH165" s="98"/>
      <c r="UJI165" s="98"/>
      <c r="UJJ165" s="98"/>
      <c r="UJK165" s="98"/>
      <c r="UJL165" s="98"/>
      <c r="UJM165" s="98"/>
      <c r="UJN165" s="98"/>
      <c r="UJO165" s="98"/>
      <c r="UJP165" s="98"/>
      <c r="UJQ165" s="98"/>
      <c r="UJR165" s="98"/>
      <c r="UJS165" s="98"/>
      <c r="UJT165" s="98"/>
      <c r="UJU165" s="98"/>
      <c r="UJV165" s="98"/>
      <c r="UJW165" s="98"/>
      <c r="UJX165" s="98"/>
      <c r="UJY165" s="98"/>
      <c r="UJZ165" s="98"/>
      <c r="UKA165" s="98"/>
      <c r="UKB165" s="98"/>
      <c r="UKC165" s="98"/>
      <c r="UKD165" s="98"/>
      <c r="UKE165" s="98"/>
      <c r="UKF165" s="98"/>
      <c r="UKG165" s="98"/>
      <c r="UKH165" s="98"/>
      <c r="UKI165" s="98"/>
      <c r="UKJ165" s="98"/>
      <c r="UKK165" s="98"/>
      <c r="UKL165" s="98"/>
      <c r="UKM165" s="98"/>
      <c r="UKN165" s="98"/>
      <c r="UKO165" s="98"/>
      <c r="UKP165" s="98"/>
      <c r="UKQ165" s="98"/>
      <c r="UKR165" s="98"/>
      <c r="UKS165" s="98"/>
      <c r="UKT165" s="98"/>
      <c r="UKU165" s="98"/>
      <c r="UKV165" s="98"/>
      <c r="UKW165" s="98"/>
      <c r="UKX165" s="98"/>
      <c r="UKY165" s="98"/>
      <c r="UKZ165" s="98"/>
      <c r="ULA165" s="98"/>
      <c r="ULB165" s="98"/>
      <c r="ULC165" s="98"/>
      <c r="ULD165" s="98"/>
      <c r="ULE165" s="98"/>
      <c r="ULF165" s="98"/>
      <c r="ULG165" s="98"/>
      <c r="ULH165" s="98"/>
      <c r="ULI165" s="98"/>
      <c r="ULJ165" s="98"/>
      <c r="ULK165" s="98"/>
      <c r="ULL165" s="98"/>
      <c r="ULM165" s="98"/>
      <c r="ULN165" s="98"/>
      <c r="ULO165" s="98"/>
      <c r="ULP165" s="98"/>
      <c r="ULQ165" s="98"/>
      <c r="ULR165" s="98"/>
      <c r="ULS165" s="98"/>
      <c r="ULT165" s="98"/>
      <c r="ULU165" s="98"/>
      <c r="ULV165" s="98"/>
      <c r="ULW165" s="98"/>
      <c r="ULX165" s="98"/>
      <c r="ULY165" s="98"/>
      <c r="ULZ165" s="98"/>
      <c r="UMA165" s="98"/>
      <c r="UMB165" s="98"/>
      <c r="UMC165" s="98"/>
      <c r="UMD165" s="98"/>
      <c r="UME165" s="98"/>
      <c r="UMF165" s="98"/>
      <c r="UMG165" s="98"/>
      <c r="UMH165" s="98"/>
      <c r="UMI165" s="98"/>
      <c r="UMJ165" s="98"/>
      <c r="UMK165" s="98"/>
      <c r="UML165" s="98"/>
      <c r="UMM165" s="98"/>
      <c r="UMN165" s="98"/>
      <c r="UMO165" s="98"/>
      <c r="UMP165" s="98"/>
      <c r="UMQ165" s="98"/>
      <c r="UMR165" s="98"/>
      <c r="UMS165" s="98"/>
      <c r="UMT165" s="98"/>
      <c r="UMU165" s="98"/>
      <c r="UMV165" s="98"/>
      <c r="UMW165" s="98"/>
      <c r="UMX165" s="98"/>
      <c r="UMY165" s="98"/>
      <c r="UMZ165" s="98"/>
      <c r="UNA165" s="98"/>
      <c r="UNB165" s="98"/>
      <c r="UNC165" s="98"/>
      <c r="UND165" s="98"/>
      <c r="UNE165" s="98"/>
      <c r="UNF165" s="98"/>
      <c r="UNG165" s="98"/>
      <c r="UNH165" s="98"/>
      <c r="UNI165" s="98"/>
      <c r="UNJ165" s="98"/>
      <c r="UNK165" s="98"/>
      <c r="UNL165" s="98"/>
      <c r="UNM165" s="98"/>
      <c r="UNN165" s="98"/>
      <c r="UNO165" s="98"/>
      <c r="UNP165" s="98"/>
      <c r="UNQ165" s="98"/>
      <c r="UNR165" s="98"/>
      <c r="UNS165" s="98"/>
      <c r="UNT165" s="98"/>
      <c r="UNU165" s="98"/>
      <c r="UNV165" s="98"/>
      <c r="UNW165" s="98"/>
      <c r="UNX165" s="98"/>
      <c r="UNY165" s="98"/>
      <c r="UNZ165" s="98"/>
      <c r="UOA165" s="98"/>
      <c r="UOB165" s="98"/>
      <c r="UOC165" s="98"/>
      <c r="UOD165" s="98"/>
      <c r="UOE165" s="98"/>
      <c r="UOF165" s="98"/>
      <c r="UOG165" s="98"/>
      <c r="UOH165" s="98"/>
      <c r="UOI165" s="98"/>
      <c r="UOJ165" s="98"/>
      <c r="UOK165" s="98"/>
      <c r="UOL165" s="98"/>
      <c r="UOM165" s="98"/>
      <c r="UON165" s="98"/>
      <c r="UOO165" s="98"/>
      <c r="UOP165" s="98"/>
      <c r="UOQ165" s="98"/>
      <c r="UOR165" s="98"/>
      <c r="UOS165" s="98"/>
      <c r="UOT165" s="98"/>
      <c r="UOU165" s="98"/>
      <c r="UOV165" s="98"/>
      <c r="UOW165" s="98"/>
      <c r="UOX165" s="98"/>
      <c r="UOY165" s="98"/>
      <c r="UOZ165" s="98"/>
      <c r="UPA165" s="98"/>
      <c r="UPB165" s="98"/>
      <c r="UPC165" s="98"/>
      <c r="UPD165" s="98"/>
      <c r="UPE165" s="98"/>
      <c r="UPF165" s="98"/>
      <c r="UPG165" s="98"/>
      <c r="UPH165" s="98"/>
      <c r="UPI165" s="98"/>
      <c r="UPJ165" s="98"/>
      <c r="UPK165" s="98"/>
      <c r="UPL165" s="98"/>
      <c r="UPM165" s="98"/>
      <c r="UPN165" s="98"/>
      <c r="UPO165" s="98"/>
      <c r="UPP165" s="98"/>
      <c r="UPQ165" s="98"/>
      <c r="UPR165" s="98"/>
      <c r="UPS165" s="98"/>
      <c r="UPT165" s="98"/>
      <c r="UPU165" s="98"/>
      <c r="UPV165" s="98"/>
      <c r="UPW165" s="98"/>
      <c r="UPX165" s="98"/>
      <c r="UPY165" s="98"/>
      <c r="UPZ165" s="98"/>
      <c r="UQA165" s="98"/>
      <c r="UQB165" s="98"/>
      <c r="UQC165" s="98"/>
      <c r="UQD165" s="98"/>
      <c r="UQE165" s="98"/>
      <c r="UQF165" s="98"/>
      <c r="UQG165" s="98"/>
      <c r="UQH165" s="98"/>
      <c r="UQI165" s="98"/>
      <c r="UQJ165" s="98"/>
      <c r="UQK165" s="98"/>
      <c r="UQL165" s="98"/>
      <c r="UQM165" s="98"/>
      <c r="UQN165" s="98"/>
      <c r="UQO165" s="98"/>
      <c r="UQP165" s="98"/>
      <c r="UQQ165" s="98"/>
      <c r="UQR165" s="98"/>
      <c r="UQS165" s="98"/>
      <c r="UQT165" s="98"/>
      <c r="UQU165" s="98"/>
      <c r="UQV165" s="98"/>
      <c r="UQW165" s="98"/>
      <c r="UQX165" s="98"/>
      <c r="UQY165" s="98"/>
      <c r="UQZ165" s="98"/>
      <c r="URA165" s="98"/>
      <c r="URB165" s="98"/>
      <c r="URC165" s="98"/>
      <c r="URD165" s="98"/>
      <c r="URE165" s="98"/>
      <c r="URF165" s="98"/>
      <c r="URG165" s="98"/>
      <c r="URH165" s="98"/>
      <c r="URI165" s="98"/>
      <c r="URJ165" s="98"/>
      <c r="URK165" s="98"/>
      <c r="URL165" s="98"/>
      <c r="URM165" s="98"/>
      <c r="URN165" s="98"/>
      <c r="URO165" s="98"/>
      <c r="URP165" s="98"/>
      <c r="URQ165" s="98"/>
      <c r="URR165" s="98"/>
      <c r="URS165" s="98"/>
      <c r="URT165" s="98"/>
      <c r="URU165" s="98"/>
      <c r="URV165" s="98"/>
      <c r="URW165" s="98"/>
      <c r="URX165" s="98"/>
      <c r="URY165" s="98"/>
      <c r="URZ165" s="98"/>
      <c r="USA165" s="98"/>
      <c r="USB165" s="98"/>
      <c r="USC165" s="98"/>
      <c r="USD165" s="98"/>
      <c r="USE165" s="98"/>
      <c r="USF165" s="98"/>
      <c r="USG165" s="98"/>
      <c r="USH165" s="98"/>
      <c r="USI165" s="98"/>
      <c r="USJ165" s="98"/>
      <c r="USK165" s="98"/>
      <c r="USL165" s="98"/>
      <c r="USM165" s="98"/>
      <c r="USN165" s="98"/>
      <c r="USO165" s="98"/>
      <c r="USP165" s="98"/>
      <c r="USQ165" s="98"/>
      <c r="USR165" s="98"/>
      <c r="USS165" s="98"/>
      <c r="UST165" s="98"/>
      <c r="USU165" s="98"/>
      <c r="USV165" s="98"/>
      <c r="USW165" s="98"/>
      <c r="USX165" s="98"/>
      <c r="USY165" s="98"/>
      <c r="USZ165" s="98"/>
      <c r="UTA165" s="98"/>
      <c r="UTB165" s="98"/>
      <c r="UTC165" s="98"/>
      <c r="UTD165" s="98"/>
      <c r="UTE165" s="98"/>
      <c r="UTF165" s="98"/>
      <c r="UTG165" s="98"/>
      <c r="UTH165" s="98"/>
      <c r="UTI165" s="98"/>
      <c r="UTJ165" s="98"/>
      <c r="UTK165" s="98"/>
      <c r="UTL165" s="98"/>
      <c r="UTM165" s="98"/>
      <c r="UTN165" s="98"/>
      <c r="UTO165" s="98"/>
      <c r="UTP165" s="98"/>
      <c r="UTQ165" s="98"/>
      <c r="UTR165" s="98"/>
      <c r="UTS165" s="98"/>
      <c r="UTT165" s="98"/>
      <c r="UTU165" s="98"/>
      <c r="UTV165" s="98"/>
      <c r="UTW165" s="98"/>
      <c r="UTX165" s="98"/>
      <c r="UTY165" s="98"/>
      <c r="UTZ165" s="98"/>
      <c r="UUA165" s="98"/>
      <c r="UUB165" s="98"/>
      <c r="UUC165" s="98"/>
      <c r="UUD165" s="98"/>
      <c r="UUE165" s="98"/>
      <c r="UUF165" s="98"/>
      <c r="UUG165" s="98"/>
      <c r="UUH165" s="98"/>
      <c r="UUI165" s="98"/>
      <c r="UUJ165" s="98"/>
      <c r="UUK165" s="98"/>
      <c r="UUL165" s="98"/>
      <c r="UUM165" s="98"/>
      <c r="UUN165" s="98"/>
      <c r="UUO165" s="98"/>
      <c r="UUP165" s="98"/>
      <c r="UUQ165" s="98"/>
      <c r="UUR165" s="98"/>
      <c r="UUS165" s="98"/>
      <c r="UUT165" s="98"/>
      <c r="UUU165" s="98"/>
      <c r="UUV165" s="98"/>
      <c r="UUW165" s="98"/>
      <c r="UUX165" s="98"/>
      <c r="UUY165" s="98"/>
      <c r="UUZ165" s="98"/>
      <c r="UVA165" s="98"/>
      <c r="UVB165" s="98"/>
      <c r="UVC165" s="98"/>
      <c r="UVD165" s="98"/>
      <c r="UVE165" s="98"/>
      <c r="UVF165" s="98"/>
      <c r="UVG165" s="98"/>
      <c r="UVH165" s="98"/>
      <c r="UVI165" s="98"/>
      <c r="UVJ165" s="98"/>
      <c r="UVK165" s="98"/>
      <c r="UVL165" s="98"/>
      <c r="UVM165" s="98"/>
      <c r="UVN165" s="98"/>
      <c r="UVO165" s="98"/>
      <c r="UVP165" s="98"/>
      <c r="UVQ165" s="98"/>
      <c r="UVR165" s="98"/>
      <c r="UVS165" s="98"/>
      <c r="UVT165" s="98"/>
      <c r="UVU165" s="98"/>
      <c r="UVV165" s="98"/>
      <c r="UVW165" s="98"/>
      <c r="UVX165" s="98"/>
      <c r="UVY165" s="98"/>
      <c r="UVZ165" s="98"/>
      <c r="UWA165" s="98"/>
      <c r="UWB165" s="98"/>
      <c r="UWC165" s="98"/>
      <c r="UWD165" s="98"/>
      <c r="UWE165" s="98"/>
      <c r="UWF165" s="98"/>
      <c r="UWG165" s="98"/>
      <c r="UWH165" s="98"/>
      <c r="UWI165" s="98"/>
      <c r="UWJ165" s="98"/>
      <c r="UWK165" s="98"/>
      <c r="UWL165" s="98"/>
      <c r="UWM165" s="98"/>
      <c r="UWN165" s="98"/>
      <c r="UWO165" s="98"/>
      <c r="UWP165" s="98"/>
      <c r="UWQ165" s="98"/>
      <c r="UWR165" s="98"/>
      <c r="UWS165" s="98"/>
      <c r="UWT165" s="98"/>
      <c r="UWU165" s="98"/>
      <c r="UWV165" s="98"/>
      <c r="UWW165" s="98"/>
      <c r="UWX165" s="98"/>
      <c r="UWY165" s="98"/>
      <c r="UWZ165" s="98"/>
      <c r="UXA165" s="98"/>
      <c r="UXB165" s="98"/>
      <c r="UXC165" s="98"/>
      <c r="UXD165" s="98"/>
      <c r="UXE165" s="98"/>
      <c r="UXF165" s="98"/>
      <c r="UXG165" s="98"/>
      <c r="UXH165" s="98"/>
      <c r="UXI165" s="98"/>
      <c r="UXJ165" s="98"/>
      <c r="UXK165" s="98"/>
      <c r="UXL165" s="98"/>
      <c r="UXM165" s="98"/>
      <c r="UXN165" s="98"/>
      <c r="UXO165" s="98"/>
      <c r="UXP165" s="98"/>
      <c r="UXQ165" s="98"/>
      <c r="UXR165" s="98"/>
      <c r="UXS165" s="98"/>
      <c r="UXT165" s="98"/>
      <c r="UXU165" s="98"/>
      <c r="UXV165" s="98"/>
      <c r="UXW165" s="98"/>
      <c r="UXX165" s="98"/>
      <c r="UXY165" s="98"/>
      <c r="UXZ165" s="98"/>
      <c r="UYA165" s="98"/>
      <c r="UYB165" s="98"/>
      <c r="UYC165" s="98"/>
      <c r="UYD165" s="98"/>
      <c r="UYE165" s="98"/>
      <c r="UYF165" s="98"/>
      <c r="UYG165" s="98"/>
      <c r="UYH165" s="98"/>
      <c r="UYI165" s="98"/>
      <c r="UYJ165" s="98"/>
      <c r="UYK165" s="98"/>
      <c r="UYL165" s="98"/>
      <c r="UYM165" s="98"/>
      <c r="UYN165" s="98"/>
      <c r="UYO165" s="98"/>
      <c r="UYP165" s="98"/>
      <c r="UYQ165" s="98"/>
      <c r="UYR165" s="98"/>
      <c r="UYS165" s="98"/>
      <c r="UYT165" s="98"/>
      <c r="UYU165" s="98"/>
      <c r="UYV165" s="98"/>
      <c r="UYW165" s="98"/>
      <c r="UYX165" s="98"/>
      <c r="UYY165" s="98"/>
      <c r="UYZ165" s="98"/>
      <c r="UZA165" s="98"/>
      <c r="UZB165" s="98"/>
      <c r="UZC165" s="98"/>
      <c r="UZD165" s="98"/>
      <c r="UZE165" s="98"/>
      <c r="UZF165" s="98"/>
      <c r="UZG165" s="98"/>
      <c r="UZH165" s="98"/>
      <c r="UZI165" s="98"/>
      <c r="UZJ165" s="98"/>
      <c r="UZK165" s="98"/>
      <c r="UZL165" s="98"/>
      <c r="UZM165" s="98"/>
      <c r="UZN165" s="98"/>
      <c r="UZO165" s="98"/>
      <c r="UZP165" s="98"/>
      <c r="UZQ165" s="98"/>
      <c r="UZR165" s="98"/>
      <c r="UZS165" s="98"/>
      <c r="UZT165" s="98"/>
      <c r="UZU165" s="98"/>
      <c r="UZV165" s="98"/>
      <c r="UZW165" s="98"/>
      <c r="UZX165" s="98"/>
      <c r="UZY165" s="98"/>
      <c r="UZZ165" s="98"/>
      <c r="VAA165" s="98"/>
      <c r="VAB165" s="98"/>
      <c r="VAC165" s="98"/>
      <c r="VAD165" s="98"/>
      <c r="VAE165" s="98"/>
      <c r="VAF165" s="98"/>
      <c r="VAG165" s="98"/>
      <c r="VAH165" s="98"/>
      <c r="VAI165" s="98"/>
      <c r="VAJ165" s="98"/>
      <c r="VAK165" s="98"/>
      <c r="VAL165" s="98"/>
      <c r="VAM165" s="98"/>
      <c r="VAN165" s="98"/>
      <c r="VAO165" s="98"/>
      <c r="VAP165" s="98"/>
      <c r="VAQ165" s="98"/>
      <c r="VAR165" s="98"/>
      <c r="VAS165" s="98"/>
      <c r="VAT165" s="98"/>
      <c r="VAU165" s="98"/>
      <c r="VAV165" s="98"/>
      <c r="VAW165" s="98"/>
      <c r="VAX165" s="98"/>
      <c r="VAY165" s="98"/>
      <c r="VAZ165" s="98"/>
      <c r="VBA165" s="98"/>
      <c r="VBB165" s="98"/>
      <c r="VBC165" s="98"/>
      <c r="VBD165" s="98"/>
      <c r="VBE165" s="98"/>
      <c r="VBF165" s="98"/>
      <c r="VBG165" s="98"/>
      <c r="VBH165" s="98"/>
      <c r="VBI165" s="98"/>
      <c r="VBJ165" s="98"/>
      <c r="VBK165" s="98"/>
      <c r="VBL165" s="98"/>
      <c r="VBM165" s="98"/>
      <c r="VBN165" s="98"/>
      <c r="VBO165" s="98"/>
      <c r="VBP165" s="98"/>
      <c r="VBQ165" s="98"/>
      <c r="VBR165" s="98"/>
      <c r="VBS165" s="98"/>
      <c r="VBT165" s="98"/>
      <c r="VBU165" s="98"/>
      <c r="VBV165" s="98"/>
      <c r="VBW165" s="98"/>
      <c r="VBX165" s="98"/>
      <c r="VBY165" s="98"/>
      <c r="VBZ165" s="98"/>
      <c r="VCA165" s="98"/>
      <c r="VCB165" s="98"/>
      <c r="VCC165" s="98"/>
      <c r="VCD165" s="98"/>
      <c r="VCE165" s="98"/>
      <c r="VCF165" s="98"/>
      <c r="VCG165" s="98"/>
      <c r="VCH165" s="98"/>
      <c r="VCI165" s="98"/>
      <c r="VCJ165" s="98"/>
      <c r="VCK165" s="98"/>
      <c r="VCL165" s="98"/>
      <c r="VCM165" s="98"/>
      <c r="VCN165" s="98"/>
      <c r="VCO165" s="98"/>
      <c r="VCP165" s="98"/>
      <c r="VCQ165" s="98"/>
      <c r="VCR165" s="98"/>
      <c r="VCS165" s="98"/>
      <c r="VCT165" s="98"/>
      <c r="VCU165" s="98"/>
      <c r="VCV165" s="98"/>
      <c r="VCW165" s="98"/>
      <c r="VCX165" s="98"/>
      <c r="VCY165" s="98"/>
      <c r="VCZ165" s="98"/>
      <c r="VDA165" s="98"/>
      <c r="VDB165" s="98"/>
      <c r="VDC165" s="98"/>
      <c r="VDD165" s="98"/>
      <c r="VDE165" s="98"/>
      <c r="VDF165" s="98"/>
      <c r="VDG165" s="98"/>
      <c r="VDH165" s="98"/>
      <c r="VDI165" s="98"/>
      <c r="VDJ165" s="98"/>
      <c r="VDK165" s="98"/>
      <c r="VDL165" s="98"/>
      <c r="VDM165" s="98"/>
      <c r="VDN165" s="98"/>
      <c r="VDO165" s="98"/>
      <c r="VDP165" s="98"/>
      <c r="VDQ165" s="98"/>
      <c r="VDR165" s="98"/>
      <c r="VDS165" s="98"/>
      <c r="VDT165" s="98"/>
      <c r="VDU165" s="98"/>
      <c r="VDV165" s="98"/>
      <c r="VDW165" s="98"/>
      <c r="VDX165" s="98"/>
      <c r="VDY165" s="98"/>
      <c r="VDZ165" s="98"/>
      <c r="VEA165" s="98"/>
      <c r="VEB165" s="98"/>
      <c r="VEC165" s="98"/>
      <c r="VED165" s="98"/>
      <c r="VEE165" s="98"/>
      <c r="VEF165" s="98"/>
      <c r="VEG165" s="98"/>
      <c r="VEH165" s="98"/>
      <c r="VEI165" s="98"/>
      <c r="VEJ165" s="98"/>
      <c r="VEK165" s="98"/>
      <c r="VEL165" s="98"/>
      <c r="VEM165" s="98"/>
      <c r="VEN165" s="98"/>
      <c r="VEO165" s="98"/>
      <c r="VEP165" s="98"/>
      <c r="VEQ165" s="98"/>
      <c r="VER165" s="98"/>
      <c r="VES165" s="98"/>
      <c r="VET165" s="98"/>
      <c r="VEU165" s="98"/>
      <c r="VEV165" s="98"/>
      <c r="VEW165" s="98"/>
      <c r="VEX165" s="98"/>
      <c r="VEY165" s="98"/>
      <c r="VEZ165" s="98"/>
      <c r="VFA165" s="98"/>
      <c r="VFB165" s="98"/>
      <c r="VFC165" s="98"/>
      <c r="VFD165" s="98"/>
      <c r="VFE165" s="98"/>
      <c r="VFF165" s="98"/>
      <c r="VFG165" s="98"/>
      <c r="VFH165" s="98"/>
      <c r="VFI165" s="98"/>
      <c r="VFJ165" s="98"/>
      <c r="VFK165" s="98"/>
      <c r="VFL165" s="98"/>
      <c r="VFM165" s="98"/>
      <c r="VFN165" s="98"/>
      <c r="VFO165" s="98"/>
      <c r="VFP165" s="98"/>
      <c r="VFQ165" s="98"/>
      <c r="VFR165" s="98"/>
      <c r="VFS165" s="98"/>
      <c r="VFT165" s="98"/>
      <c r="VFU165" s="98"/>
      <c r="VFV165" s="98"/>
      <c r="VFW165" s="98"/>
      <c r="VFX165" s="98"/>
      <c r="VFY165" s="98"/>
      <c r="VFZ165" s="98"/>
      <c r="VGA165" s="98"/>
      <c r="VGB165" s="98"/>
      <c r="VGC165" s="98"/>
      <c r="VGD165" s="98"/>
      <c r="VGE165" s="98"/>
      <c r="VGF165" s="98"/>
      <c r="VGG165" s="98"/>
      <c r="VGH165" s="98"/>
      <c r="VGI165" s="98"/>
      <c r="VGJ165" s="98"/>
      <c r="VGK165" s="98"/>
      <c r="VGL165" s="98"/>
      <c r="VGM165" s="98"/>
      <c r="VGN165" s="98"/>
      <c r="VGO165" s="98"/>
      <c r="VGP165" s="98"/>
      <c r="VGQ165" s="98"/>
      <c r="VGR165" s="98"/>
      <c r="VGS165" s="98"/>
      <c r="VGT165" s="98"/>
      <c r="VGU165" s="98"/>
      <c r="VGV165" s="98"/>
      <c r="VGW165" s="98"/>
      <c r="VGX165" s="98"/>
      <c r="VGY165" s="98"/>
      <c r="VGZ165" s="98"/>
      <c r="VHA165" s="98"/>
      <c r="VHB165" s="98"/>
      <c r="VHC165" s="98"/>
      <c r="VHD165" s="98"/>
      <c r="VHE165" s="98"/>
      <c r="VHF165" s="98"/>
      <c r="VHG165" s="98"/>
      <c r="VHH165" s="98"/>
      <c r="VHI165" s="98"/>
      <c r="VHJ165" s="98"/>
      <c r="VHK165" s="98"/>
      <c r="VHL165" s="98"/>
      <c r="VHM165" s="98"/>
      <c r="VHN165" s="98"/>
      <c r="VHO165" s="98"/>
      <c r="VHP165" s="98"/>
      <c r="VHQ165" s="98"/>
      <c r="VHR165" s="98"/>
      <c r="VHS165" s="98"/>
      <c r="VHT165" s="98"/>
      <c r="VHU165" s="98"/>
      <c r="VHV165" s="98"/>
      <c r="VHW165" s="98"/>
      <c r="VHX165" s="98"/>
      <c r="VHY165" s="98"/>
      <c r="VHZ165" s="98"/>
      <c r="VIA165" s="98"/>
      <c r="VIB165" s="98"/>
      <c r="VIC165" s="98"/>
      <c r="VID165" s="98"/>
      <c r="VIE165" s="98"/>
      <c r="VIF165" s="98"/>
      <c r="VIG165" s="98"/>
      <c r="VIH165" s="98"/>
      <c r="VII165" s="98"/>
      <c r="VIJ165" s="98"/>
      <c r="VIK165" s="98"/>
      <c r="VIL165" s="98"/>
      <c r="VIM165" s="98"/>
      <c r="VIN165" s="98"/>
      <c r="VIO165" s="98"/>
      <c r="VIP165" s="98"/>
      <c r="VIQ165" s="98"/>
      <c r="VIR165" s="98"/>
      <c r="VIS165" s="98"/>
      <c r="VIT165" s="98"/>
      <c r="VIU165" s="98"/>
      <c r="VIV165" s="98"/>
      <c r="VIW165" s="98"/>
      <c r="VIX165" s="98"/>
      <c r="VIY165" s="98"/>
      <c r="VIZ165" s="98"/>
      <c r="VJA165" s="98"/>
      <c r="VJB165" s="98"/>
      <c r="VJC165" s="98"/>
      <c r="VJD165" s="98"/>
      <c r="VJE165" s="98"/>
      <c r="VJF165" s="98"/>
      <c r="VJG165" s="98"/>
      <c r="VJH165" s="98"/>
      <c r="VJI165" s="98"/>
      <c r="VJJ165" s="98"/>
      <c r="VJK165" s="98"/>
      <c r="VJL165" s="98"/>
      <c r="VJM165" s="98"/>
      <c r="VJN165" s="98"/>
      <c r="VJO165" s="98"/>
      <c r="VJP165" s="98"/>
      <c r="VJQ165" s="98"/>
      <c r="VJR165" s="98"/>
      <c r="VJS165" s="98"/>
      <c r="VJT165" s="98"/>
      <c r="VJU165" s="98"/>
      <c r="VJV165" s="98"/>
      <c r="VJW165" s="98"/>
      <c r="VJX165" s="98"/>
      <c r="VJY165" s="98"/>
      <c r="VJZ165" s="98"/>
      <c r="VKA165" s="98"/>
      <c r="VKB165" s="98"/>
      <c r="VKC165" s="98"/>
      <c r="VKD165" s="98"/>
      <c r="VKE165" s="98"/>
      <c r="VKF165" s="98"/>
      <c r="VKG165" s="98"/>
      <c r="VKH165" s="98"/>
      <c r="VKI165" s="98"/>
      <c r="VKJ165" s="98"/>
      <c r="VKK165" s="98"/>
      <c r="VKL165" s="98"/>
      <c r="VKM165" s="98"/>
      <c r="VKN165" s="98"/>
      <c r="VKO165" s="98"/>
      <c r="VKP165" s="98"/>
      <c r="VKQ165" s="98"/>
      <c r="VKR165" s="98"/>
      <c r="VKS165" s="98"/>
      <c r="VKT165" s="98"/>
      <c r="VKU165" s="98"/>
      <c r="VKV165" s="98"/>
      <c r="VKW165" s="98"/>
      <c r="VKX165" s="98"/>
      <c r="VKY165" s="98"/>
      <c r="VKZ165" s="98"/>
      <c r="VLA165" s="98"/>
      <c r="VLB165" s="98"/>
      <c r="VLC165" s="98"/>
      <c r="VLD165" s="98"/>
      <c r="VLE165" s="98"/>
      <c r="VLF165" s="98"/>
      <c r="VLG165" s="98"/>
      <c r="VLH165" s="98"/>
      <c r="VLI165" s="98"/>
      <c r="VLJ165" s="98"/>
      <c r="VLK165" s="98"/>
      <c r="VLL165" s="98"/>
      <c r="VLM165" s="98"/>
      <c r="VLN165" s="98"/>
      <c r="VLO165" s="98"/>
      <c r="VLP165" s="98"/>
      <c r="VLQ165" s="98"/>
      <c r="VLR165" s="98"/>
      <c r="VLS165" s="98"/>
      <c r="VLT165" s="98"/>
      <c r="VLU165" s="98"/>
      <c r="VLV165" s="98"/>
      <c r="VLW165" s="98"/>
      <c r="VLX165" s="98"/>
      <c r="VLY165" s="98"/>
      <c r="VLZ165" s="98"/>
      <c r="VMA165" s="98"/>
      <c r="VMB165" s="98"/>
      <c r="VMC165" s="98"/>
      <c r="VMD165" s="98"/>
      <c r="VME165" s="98"/>
      <c r="VMF165" s="98"/>
      <c r="VMG165" s="98"/>
      <c r="VMH165" s="98"/>
      <c r="VMI165" s="98"/>
      <c r="VMJ165" s="98"/>
      <c r="VMK165" s="98"/>
      <c r="VML165" s="98"/>
      <c r="VMM165" s="98"/>
      <c r="VMN165" s="98"/>
      <c r="VMO165" s="98"/>
      <c r="VMP165" s="98"/>
      <c r="VMQ165" s="98"/>
      <c r="VMR165" s="98"/>
      <c r="VMS165" s="98"/>
      <c r="VMT165" s="98"/>
      <c r="VMU165" s="98"/>
      <c r="VMV165" s="98"/>
      <c r="VMW165" s="98"/>
      <c r="VMX165" s="98"/>
      <c r="VMY165" s="98"/>
      <c r="VMZ165" s="98"/>
      <c r="VNA165" s="98"/>
      <c r="VNB165" s="98"/>
      <c r="VNC165" s="98"/>
      <c r="VND165" s="98"/>
      <c r="VNE165" s="98"/>
      <c r="VNF165" s="98"/>
      <c r="VNG165" s="98"/>
      <c r="VNH165" s="98"/>
      <c r="VNI165" s="98"/>
      <c r="VNJ165" s="98"/>
      <c r="VNK165" s="98"/>
      <c r="VNL165" s="98"/>
      <c r="VNM165" s="98"/>
      <c r="VNN165" s="98"/>
      <c r="VNO165" s="98"/>
      <c r="VNP165" s="98"/>
      <c r="VNQ165" s="98"/>
      <c r="VNR165" s="98"/>
      <c r="VNS165" s="98"/>
      <c r="VNT165" s="98"/>
      <c r="VNU165" s="98"/>
      <c r="VNV165" s="98"/>
      <c r="VNW165" s="98"/>
      <c r="VNX165" s="98"/>
      <c r="VNY165" s="98"/>
      <c r="VNZ165" s="98"/>
      <c r="VOA165" s="98"/>
      <c r="VOB165" s="98"/>
      <c r="VOC165" s="98"/>
      <c r="VOD165" s="98"/>
      <c r="VOE165" s="98"/>
      <c r="VOF165" s="98"/>
      <c r="VOG165" s="98"/>
      <c r="VOH165" s="98"/>
      <c r="VOI165" s="98"/>
      <c r="VOJ165" s="98"/>
      <c r="VOK165" s="98"/>
      <c r="VOL165" s="98"/>
      <c r="VOM165" s="98"/>
      <c r="VON165" s="98"/>
      <c r="VOO165" s="98"/>
      <c r="VOP165" s="98"/>
      <c r="VOQ165" s="98"/>
      <c r="VOR165" s="98"/>
      <c r="VOS165" s="98"/>
      <c r="VOT165" s="98"/>
      <c r="VOU165" s="98"/>
      <c r="VOV165" s="98"/>
      <c r="VOW165" s="98"/>
      <c r="VOX165" s="98"/>
      <c r="VOY165" s="98"/>
      <c r="VOZ165" s="98"/>
      <c r="VPA165" s="98"/>
      <c r="VPB165" s="98"/>
      <c r="VPC165" s="98"/>
      <c r="VPD165" s="98"/>
      <c r="VPE165" s="98"/>
      <c r="VPF165" s="98"/>
      <c r="VPG165" s="98"/>
      <c r="VPH165" s="98"/>
      <c r="VPI165" s="98"/>
      <c r="VPJ165" s="98"/>
      <c r="VPK165" s="98"/>
      <c r="VPL165" s="98"/>
      <c r="VPM165" s="98"/>
      <c r="VPN165" s="98"/>
      <c r="VPO165" s="98"/>
      <c r="VPP165" s="98"/>
      <c r="VPQ165" s="98"/>
      <c r="VPR165" s="98"/>
      <c r="VPS165" s="98"/>
      <c r="VPT165" s="98"/>
      <c r="VPU165" s="98"/>
      <c r="VPV165" s="98"/>
      <c r="VPW165" s="98"/>
      <c r="VPX165" s="98"/>
      <c r="VPY165" s="98"/>
      <c r="VPZ165" s="98"/>
      <c r="VQA165" s="98"/>
      <c r="VQB165" s="98"/>
      <c r="VQC165" s="98"/>
      <c r="VQD165" s="98"/>
      <c r="VQE165" s="98"/>
      <c r="VQF165" s="98"/>
      <c r="VQG165" s="98"/>
      <c r="VQH165" s="98"/>
      <c r="VQI165" s="98"/>
      <c r="VQJ165" s="98"/>
      <c r="VQK165" s="98"/>
      <c r="VQL165" s="98"/>
      <c r="VQM165" s="98"/>
      <c r="VQN165" s="98"/>
      <c r="VQO165" s="98"/>
      <c r="VQP165" s="98"/>
      <c r="VQQ165" s="98"/>
      <c r="VQR165" s="98"/>
      <c r="VQS165" s="98"/>
      <c r="VQT165" s="98"/>
      <c r="VQU165" s="98"/>
      <c r="VQV165" s="98"/>
      <c r="VQW165" s="98"/>
      <c r="VQX165" s="98"/>
      <c r="VQY165" s="98"/>
      <c r="VQZ165" s="98"/>
      <c r="VRA165" s="98"/>
      <c r="VRB165" s="98"/>
      <c r="VRC165" s="98"/>
      <c r="VRD165" s="98"/>
      <c r="VRE165" s="98"/>
      <c r="VRF165" s="98"/>
      <c r="VRG165" s="98"/>
      <c r="VRH165" s="98"/>
      <c r="VRI165" s="98"/>
      <c r="VRJ165" s="98"/>
      <c r="VRK165" s="98"/>
      <c r="VRL165" s="98"/>
      <c r="VRM165" s="98"/>
      <c r="VRN165" s="98"/>
      <c r="VRO165" s="98"/>
      <c r="VRP165" s="98"/>
      <c r="VRQ165" s="98"/>
      <c r="VRR165" s="98"/>
      <c r="VRS165" s="98"/>
      <c r="VRT165" s="98"/>
      <c r="VRU165" s="98"/>
      <c r="VRV165" s="98"/>
      <c r="VRW165" s="98"/>
      <c r="VRX165" s="98"/>
      <c r="VRY165" s="98"/>
      <c r="VRZ165" s="98"/>
      <c r="VSA165" s="98"/>
      <c r="VSB165" s="98"/>
      <c r="VSC165" s="98"/>
      <c r="VSD165" s="98"/>
      <c r="VSE165" s="98"/>
      <c r="VSF165" s="98"/>
      <c r="VSG165" s="98"/>
      <c r="VSH165" s="98"/>
      <c r="VSI165" s="98"/>
      <c r="VSJ165" s="98"/>
      <c r="VSK165" s="98"/>
      <c r="VSL165" s="98"/>
      <c r="VSM165" s="98"/>
      <c r="VSN165" s="98"/>
      <c r="VSO165" s="98"/>
      <c r="VSP165" s="98"/>
      <c r="VSQ165" s="98"/>
      <c r="VSR165" s="98"/>
      <c r="VSS165" s="98"/>
      <c r="VST165" s="98"/>
      <c r="VSU165" s="98"/>
      <c r="VSV165" s="98"/>
      <c r="VSW165" s="98"/>
      <c r="VSX165" s="98"/>
      <c r="VSY165" s="98"/>
      <c r="VSZ165" s="98"/>
      <c r="VTA165" s="98"/>
      <c r="VTB165" s="98"/>
      <c r="VTC165" s="98"/>
      <c r="VTD165" s="98"/>
      <c r="VTE165" s="98"/>
      <c r="VTF165" s="98"/>
      <c r="VTG165" s="98"/>
      <c r="VTH165" s="98"/>
      <c r="VTI165" s="98"/>
      <c r="VTJ165" s="98"/>
      <c r="VTK165" s="98"/>
      <c r="VTL165" s="98"/>
      <c r="VTM165" s="98"/>
      <c r="VTN165" s="98"/>
      <c r="VTO165" s="98"/>
      <c r="VTP165" s="98"/>
      <c r="VTQ165" s="98"/>
      <c r="VTR165" s="98"/>
      <c r="VTS165" s="98"/>
      <c r="VTT165" s="98"/>
      <c r="VTU165" s="98"/>
      <c r="VTV165" s="98"/>
      <c r="VTW165" s="98"/>
      <c r="VTX165" s="98"/>
      <c r="VTY165" s="98"/>
      <c r="VTZ165" s="98"/>
      <c r="VUA165" s="98"/>
      <c r="VUB165" s="98"/>
      <c r="VUC165" s="98"/>
      <c r="VUD165" s="98"/>
      <c r="VUE165" s="98"/>
      <c r="VUF165" s="98"/>
      <c r="VUG165" s="98"/>
      <c r="VUH165" s="98"/>
      <c r="VUI165" s="98"/>
      <c r="VUJ165" s="98"/>
      <c r="VUK165" s="98"/>
      <c r="VUL165" s="98"/>
      <c r="VUM165" s="98"/>
      <c r="VUN165" s="98"/>
      <c r="VUO165" s="98"/>
      <c r="VUP165" s="98"/>
      <c r="VUQ165" s="98"/>
      <c r="VUR165" s="98"/>
      <c r="VUS165" s="98"/>
      <c r="VUT165" s="98"/>
      <c r="VUU165" s="98"/>
      <c r="VUV165" s="98"/>
      <c r="VUW165" s="98"/>
      <c r="VUX165" s="98"/>
      <c r="VUY165" s="98"/>
      <c r="VUZ165" s="98"/>
      <c r="VVA165" s="98"/>
      <c r="VVB165" s="98"/>
      <c r="VVC165" s="98"/>
      <c r="VVD165" s="98"/>
      <c r="VVE165" s="98"/>
      <c r="VVF165" s="98"/>
      <c r="VVG165" s="98"/>
      <c r="VVH165" s="98"/>
      <c r="VVI165" s="98"/>
      <c r="VVJ165" s="98"/>
      <c r="VVK165" s="98"/>
      <c r="VVL165" s="98"/>
      <c r="VVM165" s="98"/>
      <c r="VVN165" s="98"/>
      <c r="VVO165" s="98"/>
      <c r="VVP165" s="98"/>
      <c r="VVQ165" s="98"/>
      <c r="VVR165" s="98"/>
      <c r="VVS165" s="98"/>
      <c r="VVT165" s="98"/>
      <c r="VVU165" s="98"/>
      <c r="VVV165" s="98"/>
      <c r="VVW165" s="98"/>
      <c r="VVX165" s="98"/>
      <c r="VVY165" s="98"/>
      <c r="VVZ165" s="98"/>
      <c r="VWA165" s="98"/>
      <c r="VWB165" s="98"/>
      <c r="VWC165" s="98"/>
      <c r="VWD165" s="98"/>
      <c r="VWE165" s="98"/>
      <c r="VWF165" s="98"/>
      <c r="VWG165" s="98"/>
      <c r="VWH165" s="98"/>
      <c r="VWI165" s="98"/>
      <c r="VWJ165" s="98"/>
      <c r="VWK165" s="98"/>
      <c r="VWL165" s="98"/>
      <c r="VWM165" s="98"/>
      <c r="VWN165" s="98"/>
      <c r="VWO165" s="98"/>
      <c r="VWP165" s="98"/>
      <c r="VWQ165" s="98"/>
      <c r="VWR165" s="98"/>
      <c r="VWS165" s="98"/>
      <c r="VWT165" s="98"/>
      <c r="VWU165" s="98"/>
      <c r="VWV165" s="98"/>
      <c r="VWW165" s="98"/>
      <c r="VWX165" s="98"/>
      <c r="VWY165" s="98"/>
      <c r="VWZ165" s="98"/>
      <c r="VXA165" s="98"/>
      <c r="VXB165" s="98"/>
      <c r="VXC165" s="98"/>
      <c r="VXD165" s="98"/>
      <c r="VXE165" s="98"/>
      <c r="VXF165" s="98"/>
      <c r="VXG165" s="98"/>
      <c r="VXH165" s="98"/>
      <c r="VXI165" s="98"/>
      <c r="VXJ165" s="98"/>
      <c r="VXK165" s="98"/>
      <c r="VXL165" s="98"/>
      <c r="VXM165" s="98"/>
      <c r="VXN165" s="98"/>
      <c r="VXO165" s="98"/>
      <c r="VXP165" s="98"/>
      <c r="VXQ165" s="98"/>
      <c r="VXR165" s="98"/>
      <c r="VXS165" s="98"/>
      <c r="VXT165" s="98"/>
      <c r="VXU165" s="98"/>
      <c r="VXV165" s="98"/>
      <c r="VXW165" s="98"/>
      <c r="VXX165" s="98"/>
      <c r="VXY165" s="98"/>
      <c r="VXZ165" s="98"/>
      <c r="VYA165" s="98"/>
      <c r="VYB165" s="98"/>
      <c r="VYC165" s="98"/>
      <c r="VYD165" s="98"/>
      <c r="VYE165" s="98"/>
      <c r="VYF165" s="98"/>
      <c r="VYG165" s="98"/>
      <c r="VYH165" s="98"/>
      <c r="VYI165" s="98"/>
      <c r="VYJ165" s="98"/>
      <c r="VYK165" s="98"/>
      <c r="VYL165" s="98"/>
      <c r="VYM165" s="98"/>
      <c r="VYN165" s="98"/>
      <c r="VYO165" s="98"/>
      <c r="VYP165" s="98"/>
      <c r="VYQ165" s="98"/>
      <c r="VYR165" s="98"/>
      <c r="VYS165" s="98"/>
      <c r="VYT165" s="98"/>
      <c r="VYU165" s="98"/>
      <c r="VYV165" s="98"/>
      <c r="VYW165" s="98"/>
      <c r="VYX165" s="98"/>
      <c r="VYY165" s="98"/>
      <c r="VYZ165" s="98"/>
      <c r="VZA165" s="98"/>
      <c r="VZB165" s="98"/>
      <c r="VZC165" s="98"/>
      <c r="VZD165" s="98"/>
      <c r="VZE165" s="98"/>
      <c r="VZF165" s="98"/>
      <c r="VZG165" s="98"/>
      <c r="VZH165" s="98"/>
      <c r="VZI165" s="98"/>
      <c r="VZJ165" s="98"/>
      <c r="VZK165" s="98"/>
      <c r="VZL165" s="98"/>
      <c r="VZM165" s="98"/>
      <c r="VZN165" s="98"/>
      <c r="VZO165" s="98"/>
      <c r="VZP165" s="98"/>
      <c r="VZQ165" s="98"/>
      <c r="VZR165" s="98"/>
      <c r="VZS165" s="98"/>
      <c r="VZT165" s="98"/>
      <c r="VZU165" s="98"/>
      <c r="VZV165" s="98"/>
      <c r="VZW165" s="98"/>
      <c r="VZX165" s="98"/>
      <c r="VZY165" s="98"/>
      <c r="VZZ165" s="98"/>
      <c r="WAA165" s="98"/>
      <c r="WAB165" s="98"/>
      <c r="WAC165" s="98"/>
      <c r="WAD165" s="98"/>
      <c r="WAE165" s="98"/>
      <c r="WAF165" s="98"/>
      <c r="WAG165" s="98"/>
      <c r="WAH165" s="98"/>
      <c r="WAI165" s="98"/>
      <c r="WAJ165" s="98"/>
      <c r="WAK165" s="98"/>
      <c r="WAL165" s="98"/>
      <c r="WAM165" s="98"/>
      <c r="WAN165" s="98"/>
      <c r="WAO165" s="98"/>
      <c r="WAP165" s="98"/>
      <c r="WAQ165" s="98"/>
      <c r="WAR165" s="98"/>
      <c r="WAS165" s="98"/>
      <c r="WAT165" s="98"/>
      <c r="WAU165" s="98"/>
      <c r="WAV165" s="98"/>
      <c r="WAW165" s="98"/>
      <c r="WAX165" s="98"/>
      <c r="WAY165" s="98"/>
      <c r="WAZ165" s="98"/>
      <c r="WBA165" s="98"/>
      <c r="WBB165" s="98"/>
      <c r="WBC165" s="98"/>
      <c r="WBD165" s="98"/>
      <c r="WBE165" s="98"/>
      <c r="WBF165" s="98"/>
      <c r="WBG165" s="98"/>
      <c r="WBH165" s="98"/>
      <c r="WBI165" s="98"/>
      <c r="WBJ165" s="98"/>
      <c r="WBK165" s="98"/>
      <c r="WBL165" s="98"/>
      <c r="WBM165" s="98"/>
      <c r="WBN165" s="98"/>
      <c r="WBO165" s="98"/>
      <c r="WBP165" s="98"/>
      <c r="WBQ165" s="98"/>
      <c r="WBR165" s="98"/>
      <c r="WBS165" s="98"/>
      <c r="WBT165" s="98"/>
      <c r="WBU165" s="98"/>
      <c r="WBV165" s="98"/>
      <c r="WBW165" s="98"/>
      <c r="WBX165" s="98"/>
      <c r="WBY165" s="98"/>
      <c r="WBZ165" s="98"/>
      <c r="WCA165" s="98"/>
      <c r="WCB165" s="98"/>
      <c r="WCC165" s="98"/>
      <c r="WCD165" s="98"/>
      <c r="WCE165" s="98"/>
      <c r="WCF165" s="98"/>
      <c r="WCG165" s="98"/>
      <c r="WCH165" s="98"/>
      <c r="WCI165" s="98"/>
      <c r="WCJ165" s="98"/>
      <c r="WCK165" s="98"/>
      <c r="WCL165" s="98"/>
      <c r="WCM165" s="98"/>
      <c r="WCN165" s="98"/>
      <c r="WCO165" s="98"/>
      <c r="WCP165" s="98"/>
      <c r="WCQ165" s="98"/>
      <c r="WCR165" s="98"/>
      <c r="WCS165" s="98"/>
      <c r="WCT165" s="98"/>
      <c r="WCU165" s="98"/>
      <c r="WCV165" s="98"/>
      <c r="WCW165" s="98"/>
      <c r="WCX165" s="98"/>
      <c r="WCY165" s="98"/>
      <c r="WCZ165" s="98"/>
      <c r="WDA165" s="98"/>
      <c r="WDB165" s="98"/>
      <c r="WDC165" s="98"/>
      <c r="WDD165" s="98"/>
      <c r="WDE165" s="98"/>
      <c r="WDF165" s="98"/>
      <c r="WDG165" s="98"/>
      <c r="WDH165" s="98"/>
      <c r="WDI165" s="98"/>
      <c r="WDJ165" s="98"/>
      <c r="WDK165" s="98"/>
      <c r="WDL165" s="98"/>
      <c r="WDM165" s="98"/>
      <c r="WDN165" s="98"/>
      <c r="WDO165" s="98"/>
      <c r="WDP165" s="98"/>
      <c r="WDQ165" s="98"/>
      <c r="WDR165" s="98"/>
      <c r="WDS165" s="98"/>
      <c r="WDT165" s="98"/>
      <c r="WDU165" s="98"/>
      <c r="WDV165" s="98"/>
      <c r="WDW165" s="98"/>
      <c r="WDX165" s="98"/>
      <c r="WDY165" s="98"/>
      <c r="WDZ165" s="98"/>
      <c r="WEA165" s="98"/>
      <c r="WEB165" s="98"/>
      <c r="WEC165" s="98"/>
      <c r="WED165" s="98"/>
      <c r="WEE165" s="98"/>
      <c r="WEF165" s="98"/>
      <c r="WEG165" s="98"/>
      <c r="WEH165" s="98"/>
      <c r="WEI165" s="98"/>
      <c r="WEJ165" s="98"/>
      <c r="WEK165" s="98"/>
      <c r="WEL165" s="98"/>
      <c r="WEM165" s="98"/>
      <c r="WEN165" s="98"/>
      <c r="WEO165" s="98"/>
      <c r="WEP165" s="98"/>
      <c r="WEQ165" s="98"/>
      <c r="WER165" s="98"/>
      <c r="WES165" s="98"/>
      <c r="WET165" s="98"/>
      <c r="WEU165" s="98"/>
      <c r="WEV165" s="98"/>
      <c r="WEW165" s="98"/>
      <c r="WEX165" s="98"/>
      <c r="WEY165" s="98"/>
      <c r="WEZ165" s="98"/>
      <c r="WFA165" s="98"/>
      <c r="WFB165" s="98"/>
      <c r="WFC165" s="98"/>
      <c r="WFD165" s="98"/>
      <c r="WFE165" s="98"/>
      <c r="WFF165" s="98"/>
      <c r="WFG165" s="98"/>
      <c r="WFH165" s="98"/>
      <c r="WFI165" s="98"/>
      <c r="WFJ165" s="98"/>
      <c r="WFK165" s="98"/>
      <c r="WFL165" s="98"/>
      <c r="WFM165" s="98"/>
      <c r="WFN165" s="98"/>
      <c r="WFO165" s="98"/>
      <c r="WFP165" s="98"/>
      <c r="WFQ165" s="98"/>
      <c r="WFR165" s="98"/>
      <c r="WFS165" s="98"/>
      <c r="WFT165" s="98"/>
      <c r="WFU165" s="98"/>
      <c r="WFV165" s="98"/>
      <c r="WFW165" s="98"/>
      <c r="WFX165" s="98"/>
      <c r="WFY165" s="98"/>
      <c r="WFZ165" s="98"/>
      <c r="WGA165" s="98"/>
      <c r="WGB165" s="98"/>
      <c r="WGC165" s="98"/>
      <c r="WGD165" s="98"/>
      <c r="WGE165" s="98"/>
      <c r="WGF165" s="98"/>
      <c r="WGG165" s="98"/>
      <c r="WGH165" s="98"/>
      <c r="WGI165" s="98"/>
      <c r="WGJ165" s="98"/>
      <c r="WGK165" s="98"/>
      <c r="WGL165" s="98"/>
      <c r="WGM165" s="98"/>
      <c r="WGN165" s="98"/>
      <c r="WGO165" s="98"/>
      <c r="WGP165" s="98"/>
      <c r="WGQ165" s="98"/>
      <c r="WGR165" s="98"/>
      <c r="WGS165" s="98"/>
      <c r="WGT165" s="98"/>
      <c r="WGU165" s="98"/>
      <c r="WGV165" s="98"/>
      <c r="WGW165" s="98"/>
      <c r="WGX165" s="98"/>
      <c r="WGY165" s="98"/>
      <c r="WGZ165" s="98"/>
      <c r="WHA165" s="98"/>
      <c r="WHB165" s="98"/>
      <c r="WHC165" s="98"/>
      <c r="WHD165" s="98"/>
      <c r="WHE165" s="98"/>
      <c r="WHF165" s="98"/>
      <c r="WHG165" s="98"/>
      <c r="WHH165" s="98"/>
      <c r="WHI165" s="98"/>
      <c r="WHJ165" s="98"/>
      <c r="WHK165" s="98"/>
      <c r="WHL165" s="98"/>
      <c r="WHM165" s="98"/>
      <c r="WHN165" s="98"/>
      <c r="WHO165" s="98"/>
      <c r="WHP165" s="98"/>
      <c r="WHQ165" s="98"/>
      <c r="WHR165" s="98"/>
      <c r="WHS165" s="98"/>
      <c r="WHT165" s="98"/>
      <c r="WHU165" s="98"/>
      <c r="WHV165" s="98"/>
      <c r="WHW165" s="98"/>
      <c r="WHX165" s="98"/>
      <c r="WHY165" s="98"/>
      <c r="WHZ165" s="98"/>
      <c r="WIA165" s="98"/>
      <c r="WIB165" s="98"/>
      <c r="WIC165" s="98"/>
      <c r="WID165" s="98"/>
      <c r="WIE165" s="98"/>
      <c r="WIF165" s="98"/>
      <c r="WIG165" s="98"/>
      <c r="WIH165" s="98"/>
      <c r="WII165" s="98"/>
      <c r="WIJ165" s="98"/>
      <c r="WIK165" s="98"/>
      <c r="WIL165" s="98"/>
      <c r="WIM165" s="98"/>
      <c r="WIN165" s="98"/>
      <c r="WIO165" s="98"/>
      <c r="WIP165" s="98"/>
      <c r="WIQ165" s="98"/>
      <c r="WIR165" s="98"/>
      <c r="WIS165" s="98"/>
      <c r="WIT165" s="98"/>
      <c r="WIU165" s="98"/>
      <c r="WIV165" s="98"/>
      <c r="WIW165" s="98"/>
      <c r="WIX165" s="98"/>
      <c r="WIY165" s="98"/>
      <c r="WIZ165" s="98"/>
      <c r="WJA165" s="98"/>
      <c r="WJB165" s="98"/>
      <c r="WJC165" s="98"/>
      <c r="WJD165" s="98"/>
      <c r="WJE165" s="98"/>
      <c r="WJF165" s="98"/>
      <c r="WJG165" s="98"/>
      <c r="WJH165" s="98"/>
      <c r="WJI165" s="98"/>
      <c r="WJJ165" s="98"/>
      <c r="WJK165" s="98"/>
      <c r="WJL165" s="98"/>
      <c r="WJM165" s="98"/>
      <c r="WJN165" s="98"/>
      <c r="WJO165" s="98"/>
      <c r="WJP165" s="98"/>
      <c r="WJQ165" s="98"/>
      <c r="WJR165" s="98"/>
      <c r="WJS165" s="98"/>
      <c r="WJT165" s="98"/>
      <c r="WJU165" s="98"/>
      <c r="WJV165" s="98"/>
      <c r="WJW165" s="98"/>
      <c r="WJX165" s="98"/>
      <c r="WJY165" s="98"/>
      <c r="WJZ165" s="98"/>
      <c r="WKA165" s="98"/>
      <c r="WKB165" s="98"/>
      <c r="WKC165" s="98"/>
      <c r="WKD165" s="98"/>
      <c r="WKE165" s="98"/>
      <c r="WKF165" s="98"/>
      <c r="WKG165" s="98"/>
      <c r="WKH165" s="98"/>
      <c r="WKI165" s="98"/>
      <c r="WKJ165" s="98"/>
      <c r="WKK165" s="98"/>
      <c r="WKL165" s="98"/>
      <c r="WKM165" s="98"/>
      <c r="WKN165" s="98"/>
      <c r="WKO165" s="98"/>
      <c r="WKP165" s="98"/>
      <c r="WKQ165" s="98"/>
      <c r="WKR165" s="98"/>
      <c r="WKS165" s="98"/>
      <c r="WKT165" s="98"/>
      <c r="WKU165" s="98"/>
      <c r="WKV165" s="98"/>
      <c r="WKW165" s="98"/>
      <c r="WKX165" s="98"/>
      <c r="WKY165" s="98"/>
      <c r="WKZ165" s="98"/>
      <c r="WLA165" s="98"/>
      <c r="WLB165" s="98"/>
      <c r="WLC165" s="98"/>
      <c r="WLD165" s="98"/>
      <c r="WLE165" s="98"/>
      <c r="WLF165" s="98"/>
      <c r="WLG165" s="98"/>
      <c r="WLH165" s="98"/>
      <c r="WLI165" s="98"/>
      <c r="WLJ165" s="98"/>
      <c r="WLK165" s="98"/>
      <c r="WLL165" s="98"/>
      <c r="WLM165" s="98"/>
      <c r="WLN165" s="98"/>
      <c r="WLO165" s="98"/>
      <c r="WLP165" s="98"/>
      <c r="WLQ165" s="98"/>
      <c r="WLR165" s="98"/>
      <c r="WLS165" s="98"/>
      <c r="WLT165" s="98"/>
      <c r="WLU165" s="98"/>
      <c r="WLV165" s="98"/>
      <c r="WLW165" s="98"/>
      <c r="WLX165" s="98"/>
      <c r="WLY165" s="98"/>
      <c r="WLZ165" s="98"/>
      <c r="WMA165" s="98"/>
      <c r="WMB165" s="98"/>
      <c r="WMC165" s="98"/>
      <c r="WMD165" s="98"/>
      <c r="WME165" s="98"/>
      <c r="WMF165" s="98"/>
      <c r="WMG165" s="98"/>
      <c r="WMH165" s="98"/>
      <c r="WMI165" s="98"/>
      <c r="WMJ165" s="98"/>
      <c r="WMK165" s="98"/>
      <c r="WML165" s="98"/>
      <c r="WMM165" s="98"/>
      <c r="WMN165" s="98"/>
      <c r="WMO165" s="98"/>
      <c r="WMP165" s="98"/>
      <c r="WMQ165" s="98"/>
      <c r="WMR165" s="98"/>
      <c r="WMS165" s="98"/>
      <c r="WMT165" s="98"/>
      <c r="WMU165" s="98"/>
      <c r="WMV165" s="98"/>
      <c r="WMW165" s="98"/>
      <c r="WMX165" s="98"/>
      <c r="WMY165" s="98"/>
      <c r="WMZ165" s="98"/>
      <c r="WNA165" s="98"/>
      <c r="WNB165" s="98"/>
      <c r="WNC165" s="98"/>
      <c r="WND165" s="98"/>
      <c r="WNE165" s="98"/>
      <c r="WNF165" s="98"/>
      <c r="WNG165" s="98"/>
      <c r="WNH165" s="98"/>
      <c r="WNI165" s="98"/>
      <c r="WNJ165" s="98"/>
      <c r="WNK165" s="98"/>
      <c r="WNL165" s="98"/>
      <c r="WNM165" s="98"/>
      <c r="WNN165" s="98"/>
      <c r="WNO165" s="98"/>
      <c r="WNP165" s="98"/>
      <c r="WNQ165" s="98"/>
      <c r="WNR165" s="98"/>
      <c r="WNS165" s="98"/>
      <c r="WNT165" s="98"/>
      <c r="WNU165" s="98"/>
      <c r="WNV165" s="98"/>
      <c r="WNW165" s="98"/>
      <c r="WNX165" s="98"/>
      <c r="WNY165" s="98"/>
      <c r="WNZ165" s="98"/>
      <c r="WOA165" s="98"/>
      <c r="WOB165" s="98"/>
      <c r="WOC165" s="98"/>
      <c r="WOD165" s="98"/>
      <c r="WOE165" s="98"/>
      <c r="WOF165" s="98"/>
      <c r="WOG165" s="98"/>
      <c r="WOH165" s="98"/>
      <c r="WOI165" s="98"/>
      <c r="WOJ165" s="98"/>
      <c r="WOK165" s="98"/>
      <c r="WOL165" s="98"/>
      <c r="WOM165" s="98"/>
      <c r="WON165" s="98"/>
      <c r="WOO165" s="98"/>
      <c r="WOP165" s="98"/>
      <c r="WOQ165" s="98"/>
      <c r="WOR165" s="98"/>
      <c r="WOS165" s="98"/>
      <c r="WOT165" s="98"/>
      <c r="WOU165" s="98"/>
      <c r="WOV165" s="98"/>
      <c r="WOW165" s="98"/>
      <c r="WOX165" s="98"/>
      <c r="WOY165" s="98"/>
      <c r="WOZ165" s="98"/>
      <c r="WPA165" s="98"/>
      <c r="WPB165" s="98"/>
      <c r="WPC165" s="98"/>
      <c r="WPD165" s="98"/>
      <c r="WPE165" s="98"/>
      <c r="WPF165" s="98"/>
      <c r="WPG165" s="98"/>
      <c r="WPH165" s="98"/>
      <c r="WPI165" s="98"/>
      <c r="WPJ165" s="98"/>
      <c r="WPK165" s="98"/>
      <c r="WPL165" s="98"/>
      <c r="WPM165" s="98"/>
      <c r="WPN165" s="98"/>
      <c r="WPO165" s="98"/>
      <c r="WPP165" s="98"/>
      <c r="WPQ165" s="98"/>
      <c r="WPR165" s="98"/>
      <c r="WPS165" s="98"/>
      <c r="WPT165" s="98"/>
      <c r="WPU165" s="98"/>
      <c r="WPV165" s="98"/>
      <c r="WPW165" s="98"/>
      <c r="WPX165" s="98"/>
      <c r="WPY165" s="98"/>
      <c r="WPZ165" s="98"/>
      <c r="WQA165" s="98"/>
      <c r="WQB165" s="98"/>
      <c r="WQC165" s="98"/>
      <c r="WQD165" s="98"/>
      <c r="WQE165" s="98"/>
      <c r="WQF165" s="98"/>
      <c r="WQG165" s="98"/>
      <c r="WQH165" s="98"/>
      <c r="WQI165" s="98"/>
      <c r="WQJ165" s="98"/>
      <c r="WQK165" s="98"/>
      <c r="WQL165" s="98"/>
      <c r="WQM165" s="98"/>
      <c r="WQN165" s="98"/>
      <c r="WQO165" s="98"/>
      <c r="WQP165" s="98"/>
      <c r="WQQ165" s="98"/>
      <c r="WQR165" s="98"/>
      <c r="WQS165" s="98"/>
      <c r="WQT165" s="98"/>
      <c r="WQU165" s="98"/>
      <c r="WQV165" s="98"/>
      <c r="WQW165" s="98"/>
      <c r="WQX165" s="98"/>
      <c r="WQY165" s="98"/>
      <c r="WQZ165" s="98"/>
      <c r="WRA165" s="98"/>
      <c r="WRB165" s="98"/>
      <c r="WRC165" s="98"/>
      <c r="WRD165" s="98"/>
      <c r="WRE165" s="98"/>
      <c r="WRF165" s="98"/>
      <c r="WRG165" s="98"/>
      <c r="WRH165" s="98"/>
      <c r="WRI165" s="98"/>
      <c r="WRJ165" s="98"/>
      <c r="WRK165" s="98"/>
      <c r="WRL165" s="98"/>
      <c r="WRM165" s="98"/>
      <c r="WRN165" s="98"/>
      <c r="WRO165" s="98"/>
      <c r="WRP165" s="98"/>
      <c r="WRQ165" s="98"/>
      <c r="WRR165" s="98"/>
      <c r="WRS165" s="98"/>
      <c r="WRT165" s="98"/>
      <c r="WRU165" s="98"/>
      <c r="WRV165" s="98"/>
      <c r="WRW165" s="98"/>
      <c r="WRX165" s="98"/>
      <c r="WRY165" s="98"/>
      <c r="WRZ165" s="98"/>
      <c r="WSA165" s="98"/>
      <c r="WSB165" s="98"/>
      <c r="WSC165" s="98"/>
      <c r="WSD165" s="98"/>
      <c r="WSE165" s="98"/>
      <c r="WSF165" s="98"/>
      <c r="WSG165" s="98"/>
      <c r="WSH165" s="98"/>
      <c r="WSI165" s="98"/>
      <c r="WSJ165" s="98"/>
      <c r="WSK165" s="98"/>
      <c r="WSL165" s="98"/>
      <c r="WSM165" s="98"/>
      <c r="WSN165" s="98"/>
      <c r="WSO165" s="98"/>
      <c r="WSP165" s="98"/>
      <c r="WSQ165" s="98"/>
      <c r="WSR165" s="98"/>
      <c r="WSS165" s="98"/>
      <c r="WST165" s="98"/>
      <c r="WSU165" s="98"/>
      <c r="WSV165" s="98"/>
      <c r="WSW165" s="98"/>
      <c r="WSX165" s="98"/>
      <c r="WSY165" s="98"/>
      <c r="WSZ165" s="98"/>
      <c r="WTA165" s="98"/>
      <c r="WTB165" s="98"/>
      <c r="WTC165" s="98"/>
      <c r="WTD165" s="98"/>
      <c r="WTE165" s="98"/>
      <c r="WTF165" s="98"/>
      <c r="WTG165" s="98"/>
      <c r="WTH165" s="98"/>
      <c r="WTI165" s="98"/>
      <c r="WTJ165" s="98"/>
      <c r="WTK165" s="98"/>
      <c r="WTL165" s="98"/>
      <c r="WTM165" s="98"/>
      <c r="WTN165" s="98"/>
      <c r="WTO165" s="98"/>
      <c r="WTP165" s="98"/>
      <c r="WTQ165" s="98"/>
      <c r="WTR165" s="98"/>
      <c r="WTS165" s="98"/>
      <c r="WTT165" s="98"/>
      <c r="WTU165" s="98"/>
      <c r="WTV165" s="98"/>
      <c r="WTW165" s="98"/>
      <c r="WTX165" s="98"/>
      <c r="WTY165" s="98"/>
      <c r="WTZ165" s="98"/>
      <c r="WUA165" s="98"/>
      <c r="WUB165" s="98"/>
      <c r="WUC165" s="98"/>
      <c r="WUD165" s="98"/>
      <c r="WUE165" s="98"/>
      <c r="WUF165" s="98"/>
      <c r="WUG165" s="98"/>
      <c r="WUH165" s="98"/>
      <c r="WUI165" s="98"/>
      <c r="WUJ165" s="98"/>
      <c r="WUK165" s="98"/>
      <c r="WUL165" s="98"/>
      <c r="WUM165" s="98"/>
      <c r="WUN165" s="98"/>
      <c r="WUO165" s="98"/>
      <c r="WUP165" s="98"/>
      <c r="WUQ165" s="98"/>
      <c r="WUR165" s="98"/>
      <c r="WUS165" s="98"/>
      <c r="WUT165" s="98"/>
      <c r="WUU165" s="98"/>
      <c r="WUV165" s="98"/>
      <c r="WUW165" s="98"/>
      <c r="WUX165" s="98"/>
      <c r="WUY165" s="98"/>
      <c r="WUZ165" s="98"/>
      <c r="WVA165" s="98"/>
      <c r="WVB165" s="98"/>
      <c r="WVC165" s="98"/>
      <c r="WVD165" s="98"/>
      <c r="WVE165" s="98"/>
      <c r="WVF165" s="98"/>
      <c r="WVG165" s="98"/>
      <c r="WVH165" s="98"/>
      <c r="WVI165" s="98"/>
      <c r="WVJ165" s="98"/>
      <c r="WVK165" s="98"/>
      <c r="WVL165" s="98"/>
      <c r="WVM165" s="98"/>
      <c r="WVN165" s="98"/>
      <c r="WVO165" s="98"/>
      <c r="WVP165" s="98"/>
      <c r="WVQ165" s="98"/>
      <c r="WVR165" s="98"/>
      <c r="WVS165" s="98"/>
      <c r="WVT165" s="98"/>
      <c r="WVU165" s="98"/>
      <c r="WVV165" s="98"/>
      <c r="WVW165" s="98"/>
      <c r="WVX165" s="98"/>
      <c r="WVY165" s="98"/>
      <c r="WVZ165" s="98"/>
      <c r="WWA165" s="98"/>
      <c r="WWB165" s="98"/>
      <c r="WWC165" s="98"/>
      <c r="WWD165" s="98"/>
      <c r="WWE165" s="98"/>
      <c r="WWF165" s="98"/>
      <c r="WWG165" s="98"/>
      <c r="WWH165" s="98"/>
      <c r="WWI165" s="98"/>
      <c r="WWJ165" s="98"/>
      <c r="WWK165" s="98"/>
      <c r="WWL165" s="98"/>
      <c r="WWM165" s="98"/>
      <c r="WWN165" s="98"/>
      <c r="WWO165" s="98"/>
      <c r="WWP165" s="98"/>
      <c r="WWQ165" s="98"/>
      <c r="WWR165" s="98"/>
      <c r="WWS165" s="98"/>
      <c r="WWT165" s="98"/>
      <c r="WWU165" s="98"/>
      <c r="WWV165" s="98"/>
      <c r="WWW165" s="98"/>
      <c r="WWX165" s="98"/>
      <c r="WWY165" s="98"/>
      <c r="WWZ165" s="98"/>
      <c r="WXA165" s="98"/>
      <c r="WXB165" s="98"/>
      <c r="WXC165" s="98"/>
      <c r="WXD165" s="98"/>
      <c r="WXE165" s="98"/>
      <c r="WXF165" s="98"/>
      <c r="WXG165" s="98"/>
      <c r="WXH165" s="98"/>
      <c r="WXI165" s="98"/>
      <c r="WXJ165" s="98"/>
      <c r="WXK165" s="98"/>
      <c r="WXL165" s="98"/>
      <c r="WXM165" s="98"/>
      <c r="WXN165" s="98"/>
      <c r="WXO165" s="98"/>
      <c r="WXP165" s="98"/>
      <c r="WXQ165" s="98"/>
      <c r="WXR165" s="98"/>
      <c r="WXS165" s="98"/>
      <c r="WXT165" s="98"/>
      <c r="WXU165" s="98"/>
      <c r="WXV165" s="98"/>
      <c r="WXW165" s="98"/>
      <c r="WXX165" s="98"/>
      <c r="WXY165" s="98"/>
      <c r="WXZ165" s="98"/>
      <c r="WYA165" s="98"/>
      <c r="WYB165" s="98"/>
      <c r="WYC165" s="98"/>
      <c r="WYD165" s="98"/>
      <c r="WYE165" s="98"/>
      <c r="WYF165" s="98"/>
      <c r="WYG165" s="98"/>
      <c r="WYH165" s="98"/>
      <c r="WYI165" s="98"/>
      <c r="WYJ165" s="98"/>
      <c r="WYK165" s="98"/>
      <c r="WYL165" s="98"/>
      <c r="WYM165" s="98"/>
      <c r="WYN165" s="98"/>
      <c r="WYO165" s="98"/>
      <c r="WYP165" s="98"/>
      <c r="WYQ165" s="98"/>
      <c r="WYR165" s="98"/>
      <c r="WYS165" s="98"/>
      <c r="WYT165" s="98"/>
      <c r="WYU165" s="98"/>
      <c r="WYV165" s="98"/>
      <c r="WYW165" s="98"/>
      <c r="WYX165" s="98"/>
      <c r="WYY165" s="98"/>
      <c r="WYZ165" s="98"/>
      <c r="WZA165" s="98"/>
      <c r="WZB165" s="98"/>
      <c r="WZC165" s="98"/>
      <c r="WZD165" s="98"/>
      <c r="WZE165" s="98"/>
      <c r="WZF165" s="98"/>
      <c r="WZG165" s="98"/>
      <c r="WZH165" s="98"/>
      <c r="WZI165" s="98"/>
      <c r="WZJ165" s="98"/>
      <c r="WZK165" s="98"/>
      <c r="WZL165" s="98"/>
      <c r="WZM165" s="98"/>
      <c r="WZN165" s="98"/>
      <c r="WZO165" s="98"/>
      <c r="WZP165" s="98"/>
      <c r="WZQ165" s="98"/>
      <c r="WZR165" s="98"/>
      <c r="WZS165" s="98"/>
      <c r="WZT165" s="98"/>
      <c r="WZU165" s="98"/>
      <c r="WZV165" s="98"/>
      <c r="WZW165" s="98"/>
      <c r="WZX165" s="98"/>
      <c r="WZY165" s="98"/>
      <c r="WZZ165" s="98"/>
      <c r="XAA165" s="98"/>
      <c r="XAB165" s="98"/>
      <c r="XAC165" s="98"/>
      <c r="XAD165" s="98"/>
      <c r="XAE165" s="98"/>
      <c r="XAF165" s="98"/>
      <c r="XAG165" s="98"/>
      <c r="XAH165" s="98"/>
      <c r="XAI165" s="98"/>
      <c r="XAJ165" s="98"/>
      <c r="XAK165" s="98"/>
      <c r="XAL165" s="98"/>
      <c r="XAM165" s="98"/>
      <c r="XAN165" s="98"/>
      <c r="XAO165" s="98"/>
      <c r="XAP165" s="98"/>
      <c r="XAQ165" s="98"/>
      <c r="XAR165" s="98"/>
      <c r="XAS165" s="98"/>
      <c r="XAT165" s="98"/>
      <c r="XAU165" s="98"/>
      <c r="XAV165" s="98"/>
      <c r="XAW165" s="98"/>
      <c r="XAX165" s="98"/>
      <c r="XAY165" s="98"/>
      <c r="XAZ165" s="98"/>
      <c r="XBA165" s="98"/>
      <c r="XBB165" s="98"/>
      <c r="XBC165" s="98"/>
      <c r="XBD165" s="98"/>
      <c r="XBE165" s="98"/>
      <c r="XBF165" s="98"/>
      <c r="XBG165" s="98"/>
      <c r="XBH165" s="98"/>
      <c r="XBI165" s="98"/>
      <c r="XBJ165" s="98"/>
      <c r="XBK165" s="98"/>
      <c r="XBL165" s="98"/>
      <c r="XBM165" s="98"/>
      <c r="XBN165" s="98"/>
      <c r="XBO165" s="98"/>
      <c r="XBP165" s="98"/>
      <c r="XBQ165" s="98"/>
      <c r="XBR165" s="98"/>
      <c r="XBS165" s="98"/>
      <c r="XBT165" s="98"/>
      <c r="XBU165" s="98"/>
      <c r="XBV165" s="98"/>
      <c r="XBW165" s="98"/>
      <c r="XBX165" s="98"/>
      <c r="XBY165" s="98"/>
      <c r="XBZ165" s="98"/>
      <c r="XCA165" s="98"/>
      <c r="XCB165" s="98"/>
      <c r="XCC165" s="98"/>
      <c r="XCD165" s="98"/>
      <c r="XCE165" s="98"/>
      <c r="XCF165" s="98"/>
      <c r="XCG165" s="98"/>
      <c r="XCH165" s="98"/>
      <c r="XCI165" s="98"/>
      <c r="XCJ165" s="98"/>
      <c r="XCK165" s="98"/>
      <c r="XCL165" s="98"/>
      <c r="XCM165" s="98"/>
      <c r="XCN165" s="98"/>
      <c r="XCO165" s="98"/>
      <c r="XCP165" s="98"/>
      <c r="XCQ165" s="98"/>
      <c r="XCR165" s="98"/>
      <c r="XCS165" s="98"/>
      <c r="XCT165" s="98"/>
      <c r="XCU165" s="98"/>
      <c r="XCV165" s="98"/>
      <c r="XCW165" s="98"/>
      <c r="XCX165" s="98"/>
      <c r="XCY165" s="98"/>
      <c r="XCZ165" s="98"/>
      <c r="XDA165" s="98"/>
      <c r="XDB165" s="98"/>
      <c r="XDC165" s="98"/>
      <c r="XDD165" s="98"/>
      <c r="XDE165" s="98"/>
      <c r="XDF165" s="98"/>
      <c r="XDG165" s="98"/>
      <c r="XDH165" s="98"/>
      <c r="XDI165" s="98"/>
      <c r="XDJ165" s="98"/>
      <c r="XDK165" s="98"/>
      <c r="XDL165" s="98"/>
      <c r="XDM165" s="98"/>
      <c r="XDN165" s="98"/>
      <c r="XDO165" s="98"/>
      <c r="XDP165" s="98"/>
      <c r="XDQ165" s="98"/>
      <c r="XDR165" s="98"/>
      <c r="XDS165" s="98"/>
      <c r="XDT165" s="98"/>
      <c r="XDU165" s="98"/>
      <c r="XDV165" s="98"/>
      <c r="XDW165" s="98"/>
      <c r="XDX165" s="98"/>
      <c r="XDY165" s="98"/>
      <c r="XDZ165" s="98"/>
      <c r="XEA165" s="98"/>
      <c r="XEB165" s="98"/>
      <c r="XEC165" s="98"/>
      <c r="XED165" s="98"/>
      <c r="XEE165" s="98"/>
      <c r="XEF165" s="98"/>
      <c r="XEG165" s="98"/>
      <c r="XEH165" s="98"/>
      <c r="XEI165" s="98"/>
      <c r="XEJ165" s="98"/>
      <c r="XEK165" s="98"/>
      <c r="XEL165" s="98"/>
      <c r="XEM165" s="98"/>
      <c r="XEN165" s="98"/>
      <c r="XEO165" s="98"/>
      <c r="XEP165" s="98"/>
      <c r="XEQ165" s="98"/>
      <c r="XER165" s="98"/>
      <c r="XES165" s="98"/>
      <c r="XET165" s="98"/>
      <c r="XEU165" s="98"/>
      <c r="XEV165" s="98"/>
      <c r="XEW165" s="98"/>
      <c r="XEX165" s="98"/>
      <c r="XEY165" s="98"/>
      <c r="XEZ165" s="98"/>
      <c r="XFA165" s="98"/>
      <c r="XFB165" s="98"/>
      <c r="XFC165" s="98"/>
      <c r="XFD165" s="98"/>
    </row>
    <row r="166" customHeight="1" spans="2:3">
      <c r="B166" s="119"/>
      <c r="C166" s="119"/>
    </row>
    <row r="167" customHeight="1" spans="2:3">
      <c r="B167" s="119"/>
      <c r="C167" s="119"/>
    </row>
  </sheetData>
  <mergeCells count="3">
    <mergeCell ref="A1:C1"/>
    <mergeCell ref="A2:C2"/>
    <mergeCell ref="A164:C164"/>
  </mergeCells>
  <pageMargins left="0.75" right="0.75" top="1" bottom="0.550694444444444" header="0.511805555555556" footer="0.511805555555556"/>
  <pageSetup paperSize="9" scale="96" fitToHeight="0" orientation="portrait"/>
  <headerFooter alignWithMargins="0"/>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26</vt:i4>
      </vt:variant>
    </vt:vector>
  </HeadingPairs>
  <TitlesOfParts>
    <vt:vector size="26" baseType="lpstr">
      <vt:lpstr>一般公共预算收入</vt:lpstr>
      <vt:lpstr>一般公共预算支出（功能分类）</vt:lpstr>
      <vt:lpstr>一般公共预算（本级）基本支出决算表</vt:lpstr>
      <vt:lpstr>一般公共预算本级支出决算表（经济分类)</vt:lpstr>
      <vt:lpstr>一般公共预算基本支出决算表（经济分类）</vt:lpstr>
      <vt:lpstr>一般公共预算税收返还和转移支付决算表</vt:lpstr>
      <vt:lpstr>一般债务限额余额表</vt:lpstr>
      <vt:lpstr>转移支付支出分地区</vt:lpstr>
      <vt:lpstr>转移支付支出分项目</vt:lpstr>
      <vt:lpstr>基金收</vt:lpstr>
      <vt:lpstr>基金支</vt:lpstr>
      <vt:lpstr>政府性基金本级支出决算表（功能分类）</vt:lpstr>
      <vt:lpstr>社保基金收</vt:lpstr>
      <vt:lpstr>社保基金支</vt:lpstr>
      <vt:lpstr>国有资本经营预算收入决算表</vt:lpstr>
      <vt:lpstr>国有资本经营预算支出决算表</vt:lpstr>
      <vt:lpstr>国有资本经营预算本级支出决算表</vt:lpstr>
      <vt:lpstr>国有资本经营预算本级支出明细表（功能分类）</vt:lpstr>
      <vt:lpstr>国有资本转移支</vt:lpstr>
      <vt:lpstr>三公经费</vt:lpstr>
      <vt:lpstr>基金转移支付</vt:lpstr>
      <vt:lpstr>专项债务限额余额表</vt:lpstr>
      <vt:lpstr>一般预算本级收入分级表</vt:lpstr>
      <vt:lpstr>一般预算本级支出分级表</vt:lpstr>
      <vt:lpstr>一般公共预算基本支出</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guoku</dc:creator>
  <cp:lastModifiedBy>GK</cp:lastModifiedBy>
  <dcterms:created xsi:type="dcterms:W3CDTF">2023-11-02T09:27:00Z</dcterms:created>
  <dcterms:modified xsi:type="dcterms:W3CDTF">2025-10-22T08:39:02Z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2052-11.1.0.14036</vt:lpwstr>
  </property>
  <property fmtid="{D5CDD505-2E9C-101B-9397-08002B2CF9AE}" pid="3" name="ICV">
    <vt:lpwstr>78855F11CF7F435A9EC5255E3EDBC67E_13</vt:lpwstr>
  </property>
  <property fmtid="{D5CDD505-2E9C-101B-9397-08002B2CF9AE}" pid="4" name="KSOReadingLayout">
    <vt:bool>true</vt:bool>
  </property>
</Properties>
</file>