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1"/>
  </bookViews>
  <sheets>
    <sheet name="2022年汇报 (总计)" sheetId="19" r:id="rId1"/>
  </sheets>
  <definedNames>
    <definedName name="_xlnm._FilterDatabase" localSheetId="0" hidden="1">'2022年汇报 (总计)'!$A$6:$HO$45</definedName>
    <definedName name="_xlnm.Print_Titles" localSheetId="0">'2022年汇报 (总计)'!$1:$5</definedName>
  </definedNames>
  <calcPr calcId="144525"/>
</workbook>
</file>

<file path=xl/sharedStrings.xml><?xml version="1.0" encoding="utf-8"?>
<sst xmlns="http://schemas.openxmlformats.org/spreadsheetml/2006/main" count="66" uniqueCount="58">
  <si>
    <t>2022年（参照）直达资金台账</t>
  </si>
  <si>
    <t>打印时：隐藏C列、选择2级</t>
  </si>
  <si>
    <t>编制：预算股</t>
  </si>
  <si>
    <t>单位：万元</t>
  </si>
  <si>
    <t>总额</t>
  </si>
  <si>
    <t>下达</t>
  </si>
  <si>
    <t>序号</t>
  </si>
  <si>
    <t>资金管理股室</t>
  </si>
  <si>
    <t>资金名称</t>
  </si>
  <si>
    <t>直达资金指标</t>
  </si>
  <si>
    <t>支出进度情况</t>
  </si>
  <si>
    <t>备注</t>
  </si>
  <si>
    <t>数据核对</t>
  </si>
  <si>
    <t>已支出</t>
  </si>
  <si>
    <t>未支出</t>
  </si>
  <si>
    <t>金额</t>
  </si>
  <si>
    <t>进度</t>
  </si>
  <si>
    <t>合计</t>
  </si>
  <si>
    <t>经建股</t>
  </si>
  <si>
    <t>小  计</t>
  </si>
  <si>
    <t>成品油税费改革转移支付</t>
  </si>
  <si>
    <t>预算股</t>
  </si>
  <si>
    <t>县级基本财力保障机制奖补资金</t>
  </si>
  <si>
    <t>增值税留抵退税资金转移支付</t>
  </si>
  <si>
    <t>其他减税降费资金转移支付</t>
  </si>
  <si>
    <t>补充县区财力资金转移支付</t>
  </si>
  <si>
    <t>金融贸易股</t>
  </si>
  <si>
    <t>普惠金融发展专项资金</t>
  </si>
  <si>
    <t>生猪调出大县奖励资金</t>
  </si>
  <si>
    <t>中央服务业发展资金</t>
  </si>
  <si>
    <t>农二股</t>
  </si>
  <si>
    <t>农田建设补助资金</t>
  </si>
  <si>
    <t>农业生产发展资金</t>
  </si>
  <si>
    <t>水利发展资金</t>
  </si>
  <si>
    <t>林业改革发展资金</t>
  </si>
  <si>
    <t>中央林业草原生态保护恢复资金</t>
  </si>
  <si>
    <t>大中型水库移民扶持资金</t>
  </si>
  <si>
    <t>社保股</t>
  </si>
  <si>
    <t>就业补助资金</t>
  </si>
  <si>
    <t>残疾人事业发展补助经费</t>
  </si>
  <si>
    <t>医疗服务与保障能力提升补助资金</t>
  </si>
  <si>
    <t>计划生育转移支付资金</t>
  </si>
  <si>
    <t>医疗救助补助资金</t>
  </si>
  <si>
    <t>基本药物制度补助资金</t>
  </si>
  <si>
    <t>基本公共卫生服务补助资金</t>
  </si>
  <si>
    <t>困难群众救助补助经费</t>
  </si>
  <si>
    <t>优抚对象补助经费</t>
  </si>
  <si>
    <t>优抚对象医疗保障经费</t>
  </si>
  <si>
    <t>农一股</t>
  </si>
  <si>
    <t>中央财政衔接推进乡村振兴补助资金</t>
  </si>
  <si>
    <t>教育体育股</t>
  </si>
  <si>
    <t>城乡义务教育补助经费</t>
  </si>
  <si>
    <t>学生资助补助经费</t>
  </si>
  <si>
    <t>现代职业教育质量提升计划资金</t>
  </si>
  <si>
    <t>综合股</t>
  </si>
  <si>
    <t>中央财政城镇保障性安居工程专项资金</t>
  </si>
  <si>
    <t>城建股</t>
  </si>
  <si>
    <t>农村危房改造补助资金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</si>
</sst>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0.0%"/>
    <numFmt numFmtId="178" formatCode="0.00_);[Red]\(0.00\)"/>
    <numFmt numFmtId="179" formatCode="0_);[Red]\(0\)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sz val="24"/>
      <name val="宋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color theme="0"/>
      <name val="宋体"/>
      <charset val="134"/>
      <scheme val="minor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176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8" applyNumberFormat="0" applyAlignment="0" applyProtection="0">
      <alignment vertical="center"/>
    </xf>
    <xf numFmtId="176" fontId="27" fillId="0" borderId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176" fontId="27" fillId="0" borderId="0"/>
    <xf numFmtId="0" fontId="3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176" fontId="27" fillId="0" borderId="0"/>
  </cellStyleXfs>
  <cellXfs count="43">
    <xf numFmtId="176" fontId="0" fillId="0" borderId="0" xfId="0">
      <alignment vertical="center"/>
    </xf>
    <xf numFmtId="176" fontId="1" fillId="0" borderId="0" xfId="0" applyFont="1" applyFill="1" applyAlignment="1"/>
    <xf numFmtId="176" fontId="2" fillId="0" borderId="0" xfId="33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76" fontId="2" fillId="0" borderId="0" xfId="33" applyFont="1" applyFill="1" applyAlignment="1">
      <alignment horizontal="left" vertical="center" shrinkToFit="1"/>
    </xf>
    <xf numFmtId="176" fontId="2" fillId="0" borderId="0" xfId="33" applyFont="1" applyFill="1" applyAlignment="1">
      <alignment horizontal="right" vertical="center" shrinkToFit="1"/>
    </xf>
    <xf numFmtId="10" fontId="2" fillId="0" borderId="0" xfId="33" applyNumberFormat="1" applyFont="1" applyFill="1" applyAlignment="1">
      <alignment vertical="center"/>
    </xf>
    <xf numFmtId="176" fontId="0" fillId="0" borderId="0" xfId="0" applyFont="1" applyFill="1" applyAlignment="1"/>
    <xf numFmtId="176" fontId="3" fillId="0" borderId="0" xfId="33" applyFont="1" applyFill="1" applyBorder="1" applyAlignment="1">
      <alignment horizontal="center" vertical="center"/>
    </xf>
    <xf numFmtId="10" fontId="3" fillId="0" borderId="0" xfId="33" applyNumberFormat="1" applyFont="1" applyFill="1" applyBorder="1" applyAlignment="1">
      <alignment horizontal="center" vertical="center"/>
    </xf>
    <xf numFmtId="0" fontId="4" fillId="0" borderId="0" xfId="33" applyNumberFormat="1" applyFont="1" applyFill="1" applyBorder="1" applyAlignment="1">
      <alignment horizontal="left" vertical="center"/>
    </xf>
    <xf numFmtId="176" fontId="5" fillId="0" borderId="0" xfId="33" applyFont="1" applyFill="1" applyBorder="1" applyAlignment="1">
      <alignment horizontal="left" vertical="center"/>
    </xf>
    <xf numFmtId="176" fontId="5" fillId="0" borderId="0" xfId="33" applyFont="1" applyFill="1" applyBorder="1" applyAlignment="1">
      <alignment horizontal="center" vertical="center"/>
    </xf>
    <xf numFmtId="176" fontId="4" fillId="0" borderId="1" xfId="33" applyNumberFormat="1" applyFont="1" applyFill="1" applyBorder="1" applyAlignment="1">
      <alignment horizontal="center" vertical="center"/>
    </xf>
    <xf numFmtId="176" fontId="4" fillId="0" borderId="0" xfId="33" applyFont="1" applyFill="1" applyBorder="1" applyAlignment="1">
      <alignment horizontal="center" vertical="center"/>
    </xf>
    <xf numFmtId="177" fontId="4" fillId="0" borderId="0" xfId="33" applyNumberFormat="1" applyFont="1" applyFill="1" applyBorder="1" applyAlignment="1">
      <alignment horizontal="right" vertical="center"/>
    </xf>
    <xf numFmtId="0" fontId="6" fillId="0" borderId="2" xfId="33" applyNumberFormat="1" applyFont="1" applyFill="1" applyBorder="1" applyAlignment="1">
      <alignment horizontal="center" vertical="center" shrinkToFit="1"/>
    </xf>
    <xf numFmtId="49" fontId="6" fillId="0" borderId="2" xfId="33" applyNumberFormat="1" applyFont="1" applyFill="1" applyBorder="1" applyAlignment="1">
      <alignment horizontal="center" vertical="center" wrapText="1"/>
    </xf>
    <xf numFmtId="49" fontId="6" fillId="0" borderId="2" xfId="33" applyNumberFormat="1" applyFont="1" applyFill="1" applyBorder="1" applyAlignment="1">
      <alignment horizontal="center" vertical="center"/>
    </xf>
    <xf numFmtId="176" fontId="6" fillId="0" borderId="2" xfId="33" applyFont="1" applyFill="1" applyBorder="1" applyAlignment="1">
      <alignment horizontal="center" vertical="center" shrinkToFit="1"/>
    </xf>
    <xf numFmtId="10" fontId="6" fillId="0" borderId="2" xfId="33" applyNumberFormat="1" applyFont="1" applyFill="1" applyBorder="1" applyAlignment="1">
      <alignment horizontal="center" vertical="center" shrinkToFit="1"/>
    </xf>
    <xf numFmtId="0" fontId="1" fillId="0" borderId="2" xfId="0" applyNumberFormat="1" applyFont="1" applyFill="1" applyBorder="1" applyAlignment="1">
      <alignment horizontal="center" vertical="center"/>
    </xf>
    <xf numFmtId="176" fontId="7" fillId="0" borderId="2" xfId="33" applyFont="1" applyFill="1" applyBorder="1" applyAlignment="1">
      <alignment horizontal="center" vertical="center" wrapText="1" shrinkToFit="1"/>
    </xf>
    <xf numFmtId="176" fontId="8" fillId="0" borderId="2" xfId="0" applyNumberFormat="1" applyFont="1" applyFill="1" applyBorder="1" applyAlignment="1">
      <alignment horizontal="center" vertical="center"/>
    </xf>
    <xf numFmtId="178" fontId="7" fillId="0" borderId="2" xfId="33" applyNumberFormat="1" applyFont="1" applyFill="1" applyBorder="1" applyAlignment="1">
      <alignment horizontal="right" vertical="center" shrinkToFit="1"/>
    </xf>
    <xf numFmtId="10" fontId="9" fillId="0" borderId="2" xfId="33" applyNumberFormat="1" applyFont="1" applyFill="1" applyBorder="1" applyAlignment="1">
      <alignment horizontal="right" vertical="center" shrinkToFit="1"/>
    </xf>
    <xf numFmtId="176" fontId="10" fillId="0" borderId="2" xfId="33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center" vertical="center"/>
    </xf>
    <xf numFmtId="176" fontId="6" fillId="0" borderId="2" xfId="33" applyFont="1" applyFill="1" applyBorder="1" applyAlignment="1">
      <alignment horizontal="left" vertical="center" wrapText="1" shrinkToFit="1"/>
    </xf>
    <xf numFmtId="176" fontId="7" fillId="0" borderId="2" xfId="33" applyFont="1" applyFill="1" applyBorder="1" applyAlignment="1">
      <alignment horizontal="center" vertical="center" wrapText="1"/>
    </xf>
    <xf numFmtId="179" fontId="7" fillId="0" borderId="2" xfId="33" applyNumberFormat="1" applyFont="1" applyFill="1" applyBorder="1" applyAlignment="1">
      <alignment horizontal="right" vertical="center" wrapText="1" shrinkToFit="1"/>
    </xf>
    <xf numFmtId="176" fontId="11" fillId="0" borderId="2" xfId="33" applyFont="1" applyFill="1" applyBorder="1" applyAlignment="1">
      <alignment horizontal="left" vertical="center"/>
    </xf>
    <xf numFmtId="176" fontId="6" fillId="0" borderId="3" xfId="33" applyFont="1" applyFill="1" applyBorder="1" applyAlignment="1">
      <alignment horizontal="left" vertical="center" wrapText="1"/>
    </xf>
    <xf numFmtId="179" fontId="6" fillId="0" borderId="2" xfId="33" applyNumberFormat="1" applyFont="1" applyFill="1" applyBorder="1" applyAlignment="1">
      <alignment horizontal="right" vertical="center" wrapText="1" shrinkToFit="1"/>
    </xf>
    <xf numFmtId="10" fontId="6" fillId="0" borderId="2" xfId="33" applyNumberFormat="1" applyFont="1" applyFill="1" applyBorder="1" applyAlignment="1">
      <alignment horizontal="right" vertical="center" wrapText="1" shrinkToFit="1"/>
    </xf>
    <xf numFmtId="176" fontId="11" fillId="0" borderId="2" xfId="33" applyFont="1" applyFill="1" applyBorder="1" applyAlignment="1">
      <alignment horizontal="right" vertical="center" wrapText="1" shrinkToFit="1"/>
    </xf>
    <xf numFmtId="179" fontId="6" fillId="0" borderId="2" xfId="33" applyNumberFormat="1" applyFont="1" applyFill="1" applyBorder="1" applyAlignment="1">
      <alignment horizontal="right" vertical="center" wrapText="1" shrinkToFit="1"/>
    </xf>
    <xf numFmtId="179" fontId="12" fillId="0" borderId="2" xfId="33" applyNumberFormat="1" applyFont="1" applyFill="1" applyBorder="1" applyAlignment="1">
      <alignment horizontal="right" vertical="center" wrapText="1" shrinkToFit="1"/>
    </xf>
    <xf numFmtId="179" fontId="6" fillId="0" borderId="2" xfId="33" applyNumberFormat="1" applyFont="1" applyFill="1" applyBorder="1" applyAlignment="1">
      <alignment horizontal="right" vertical="center" wrapText="1" shrinkToFit="1"/>
    </xf>
    <xf numFmtId="179" fontId="7" fillId="0" borderId="2" xfId="33" applyNumberFormat="1" applyFont="1" applyFill="1" applyBorder="1" applyAlignment="1">
      <alignment horizontal="right" vertical="center" wrapText="1" shrinkToFit="1"/>
    </xf>
    <xf numFmtId="43" fontId="2" fillId="0" borderId="0" xfId="8" applyFont="1" applyFill="1" applyAlignment="1">
      <alignment vertical="center"/>
    </xf>
    <xf numFmtId="1" fontId="13" fillId="0" borderId="0" xfId="33" applyNumberFormat="1" applyFont="1" applyFill="1" applyAlignment="1">
      <alignment vertical="center"/>
    </xf>
    <xf numFmtId="176" fontId="13" fillId="0" borderId="0" xfId="33" applyFont="1" applyFill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2009年上级指标审批单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2010年省市追加支出指标账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  <pageSetUpPr fitToPage="1"/>
  </sheetPr>
  <dimension ref="A1:HO46"/>
  <sheetViews>
    <sheetView showZeros="0" tabSelected="1" zoomScale="85" zoomScaleNormal="85" workbookViewId="0">
      <selection activeCell="P19" sqref="P19"/>
    </sheetView>
  </sheetViews>
  <sheetFormatPr defaultColWidth="9" defaultRowHeight="13.5"/>
  <cols>
    <col min="1" max="1" width="7" style="3" customWidth="1"/>
    <col min="2" max="2" width="16.3833333333333" style="4" customWidth="1"/>
    <col min="3" max="3" width="46" style="2" customWidth="1"/>
    <col min="4" max="4" width="14.1333333333333" style="5" customWidth="1"/>
    <col min="5" max="5" width="10.6333333333333" style="2" customWidth="1"/>
    <col min="6" max="6" width="10.6333333333333" style="6" customWidth="1"/>
    <col min="7" max="7" width="10.6333333333333" style="2" customWidth="1"/>
    <col min="8" max="8" width="9.63333333333333" style="2" customWidth="1"/>
    <col min="9" max="9" width="9" style="2"/>
    <col min="10" max="12" width="9" style="2" hidden="1" customWidth="1"/>
    <col min="13" max="15" width="9" style="2"/>
    <col min="16" max="16" width="14.6333333333333" style="2" customWidth="1"/>
    <col min="17" max="211" width="9" style="2"/>
    <col min="212" max="16384" width="9" style="7"/>
  </cols>
  <sheetData>
    <row r="1" ht="42" customHeight="1" spans="1:10">
      <c r="A1" s="8" t="s">
        <v>0</v>
      </c>
      <c r="B1" s="8"/>
      <c r="C1" s="8"/>
      <c r="D1" s="8"/>
      <c r="E1" s="8"/>
      <c r="F1" s="9"/>
      <c r="G1" s="8"/>
      <c r="H1" s="8"/>
      <c r="J1" s="2" t="s">
        <v>1</v>
      </c>
    </row>
    <row r="2" ht="18" customHeight="1" spans="1:12">
      <c r="A2" s="10" t="s">
        <v>2</v>
      </c>
      <c r="B2" s="11"/>
      <c r="C2" s="12"/>
      <c r="D2" s="13"/>
      <c r="E2" s="14"/>
      <c r="G2" s="14"/>
      <c r="H2" s="15" t="s">
        <v>3</v>
      </c>
      <c r="K2" s="2" t="s">
        <v>4</v>
      </c>
      <c r="L2" s="2" t="s">
        <v>5</v>
      </c>
    </row>
    <row r="3" ht="23.25" customHeight="1" spans="1:12">
      <c r="A3" s="16" t="s">
        <v>6</v>
      </c>
      <c r="B3" s="17" t="s">
        <v>7</v>
      </c>
      <c r="C3" s="18" t="s">
        <v>8</v>
      </c>
      <c r="D3" s="17" t="s">
        <v>9</v>
      </c>
      <c r="E3" s="19" t="s">
        <v>10</v>
      </c>
      <c r="F3" s="20"/>
      <c r="G3" s="19"/>
      <c r="H3" s="19" t="s">
        <v>11</v>
      </c>
      <c r="J3" s="2" t="s">
        <v>12</v>
      </c>
      <c r="K3" s="40" t="e">
        <v>#REF!</v>
      </c>
      <c r="L3" s="40" t="e">
        <v>#REF!</v>
      </c>
    </row>
    <row r="4" ht="23.25" customHeight="1" spans="1:12">
      <c r="A4" s="16"/>
      <c r="B4" s="17"/>
      <c r="C4" s="18"/>
      <c r="D4" s="17"/>
      <c r="E4" s="19" t="s">
        <v>13</v>
      </c>
      <c r="F4" s="20"/>
      <c r="G4" s="19" t="s">
        <v>14</v>
      </c>
      <c r="H4" s="19"/>
      <c r="K4" s="40"/>
      <c r="L4" s="40"/>
    </row>
    <row r="5" ht="23.25" customHeight="1" spans="1:8">
      <c r="A5" s="16"/>
      <c r="B5" s="17"/>
      <c r="C5" s="18"/>
      <c r="D5" s="17"/>
      <c r="E5" s="19" t="s">
        <v>15</v>
      </c>
      <c r="F5" s="20" t="s">
        <v>16</v>
      </c>
      <c r="G5" s="19"/>
      <c r="H5" s="19"/>
    </row>
    <row r="6" s="1" customFormat="1" ht="53" customHeight="1" spans="1:211">
      <c r="A6" s="21"/>
      <c r="B6" s="22" t="s">
        <v>17</v>
      </c>
      <c r="C6" s="23"/>
      <c r="D6" s="24">
        <f t="shared" ref="D6:G6" si="0">SUBTOTAL(9,D7:D45)</f>
        <v>186900.64</v>
      </c>
      <c r="E6" s="24">
        <f t="shared" si="0"/>
        <v>134640.363791</v>
      </c>
      <c r="F6" s="25">
        <f t="shared" ref="F6:F9" si="1">E6/D6</f>
        <v>0.720384712385147</v>
      </c>
      <c r="G6" s="24">
        <f t="shared" si="0"/>
        <v>52260.276209</v>
      </c>
      <c r="H6" s="26"/>
      <c r="I6" s="41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</row>
    <row r="7" ht="27.75" customHeight="1" outlineLevel="1" spans="1:8">
      <c r="A7" s="27">
        <v>1</v>
      </c>
      <c r="B7" s="28" t="s">
        <v>18</v>
      </c>
      <c r="C7" s="29" t="s">
        <v>19</v>
      </c>
      <c r="D7" s="30">
        <f t="shared" ref="D7:G7" si="2">SUBTOTAL(9,D8:D8)</f>
        <v>2507</v>
      </c>
      <c r="E7" s="30">
        <f t="shared" si="2"/>
        <v>40.1</v>
      </c>
      <c r="F7" s="25">
        <f t="shared" si="1"/>
        <v>0.0159952134024731</v>
      </c>
      <c r="G7" s="30">
        <f t="shared" si="2"/>
        <v>2466.9</v>
      </c>
      <c r="H7" s="31">
        <v>0</v>
      </c>
    </row>
    <row r="8" ht="27.75" customHeight="1" outlineLevel="2" spans="1:8">
      <c r="A8" s="27"/>
      <c r="B8" s="28"/>
      <c r="C8" s="32" t="s">
        <v>20</v>
      </c>
      <c r="D8" s="33">
        <v>2507</v>
      </c>
      <c r="E8" s="33">
        <v>40.1</v>
      </c>
      <c r="F8" s="34">
        <v>0.0159952134024731</v>
      </c>
      <c r="G8" s="33">
        <f t="shared" ref="G8:G13" si="3">D8-E8</f>
        <v>2466.9</v>
      </c>
      <c r="H8" s="35"/>
    </row>
    <row r="9" ht="27.75" customHeight="1" outlineLevel="1" spans="1:8">
      <c r="A9" s="27">
        <v>2</v>
      </c>
      <c r="B9" s="28" t="s">
        <v>21</v>
      </c>
      <c r="C9" s="29" t="s">
        <v>19</v>
      </c>
      <c r="D9" s="30">
        <f t="shared" ref="D9:G9" si="4">SUBTOTAL(9,D10:D13)</f>
        <v>65139</v>
      </c>
      <c r="E9" s="30">
        <f t="shared" si="4"/>
        <v>52991</v>
      </c>
      <c r="F9" s="25">
        <f t="shared" si="1"/>
        <v>0.813506501481447</v>
      </c>
      <c r="G9" s="30">
        <f t="shared" si="4"/>
        <v>12148</v>
      </c>
      <c r="H9" s="31"/>
    </row>
    <row r="10" ht="27.75" customHeight="1" outlineLevel="2" spans="1:8">
      <c r="A10" s="27"/>
      <c r="B10" s="28"/>
      <c r="C10" s="32" t="s">
        <v>22</v>
      </c>
      <c r="D10" s="33">
        <v>32336</v>
      </c>
      <c r="E10" s="33">
        <v>27481</v>
      </c>
      <c r="F10" s="34">
        <v>0.849857743691242</v>
      </c>
      <c r="G10" s="33">
        <f t="shared" si="3"/>
        <v>4855</v>
      </c>
      <c r="H10" s="35"/>
    </row>
    <row r="11" ht="27.75" customHeight="1" outlineLevel="2" spans="1:8">
      <c r="A11" s="27"/>
      <c r="B11" s="28"/>
      <c r="C11" s="32" t="s">
        <v>23</v>
      </c>
      <c r="D11" s="33">
        <v>5378</v>
      </c>
      <c r="E11" s="33">
        <v>0</v>
      </c>
      <c r="F11" s="34">
        <v>0</v>
      </c>
      <c r="G11" s="33">
        <f t="shared" si="3"/>
        <v>5378</v>
      </c>
      <c r="H11" s="35"/>
    </row>
    <row r="12" ht="27.75" customHeight="1" outlineLevel="2" spans="1:8">
      <c r="A12" s="27"/>
      <c r="B12" s="28"/>
      <c r="C12" s="32" t="s">
        <v>24</v>
      </c>
      <c r="D12" s="33">
        <v>1915</v>
      </c>
      <c r="E12" s="33">
        <v>0</v>
      </c>
      <c r="F12" s="34">
        <v>0</v>
      </c>
      <c r="G12" s="33">
        <f t="shared" si="3"/>
        <v>1915</v>
      </c>
      <c r="H12" s="35"/>
    </row>
    <row r="13" customFormat="1" ht="27.75" customHeight="1" outlineLevel="2" spans="1:223">
      <c r="A13" s="27"/>
      <c r="B13" s="28"/>
      <c r="C13" s="32" t="s">
        <v>25</v>
      </c>
      <c r="D13" s="33">
        <v>25510</v>
      </c>
      <c r="E13" s="36">
        <v>25510</v>
      </c>
      <c r="F13" s="34">
        <v>0.509604076832615</v>
      </c>
      <c r="G13" s="33">
        <f t="shared" si="3"/>
        <v>0</v>
      </c>
      <c r="H13" s="3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</row>
    <row r="14" customFormat="1" ht="27.75" customHeight="1" outlineLevel="1" spans="1:223">
      <c r="A14" s="27">
        <v>3</v>
      </c>
      <c r="B14" s="28" t="s">
        <v>26</v>
      </c>
      <c r="C14" s="29" t="s">
        <v>19</v>
      </c>
      <c r="D14" s="30">
        <f t="shared" ref="D14:G14" si="5">SUBTOTAL(9,D15:D17)</f>
        <v>1011</v>
      </c>
      <c r="E14" s="30">
        <f t="shared" si="5"/>
        <v>322</v>
      </c>
      <c r="F14" s="25">
        <f>E14/D14</f>
        <v>0.318496538081108</v>
      </c>
      <c r="G14" s="30">
        <f t="shared" si="5"/>
        <v>689</v>
      </c>
      <c r="H14" s="31"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</row>
    <row r="15" customFormat="1" ht="27.75" customHeight="1" outlineLevel="2" spans="1:223">
      <c r="A15" s="27"/>
      <c r="B15" s="28"/>
      <c r="C15" s="32" t="s">
        <v>27</v>
      </c>
      <c r="D15" s="33">
        <v>265</v>
      </c>
      <c r="E15" s="33">
        <v>265</v>
      </c>
      <c r="F15" s="34">
        <v>1</v>
      </c>
      <c r="G15" s="33">
        <f t="shared" ref="G15:G17" si="6">D15-E15</f>
        <v>0</v>
      </c>
      <c r="H15" s="3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</row>
    <row r="16" customFormat="1" ht="27.75" customHeight="1" outlineLevel="2" spans="1:223">
      <c r="A16" s="27"/>
      <c r="B16" s="28"/>
      <c r="C16" s="32" t="s">
        <v>28</v>
      </c>
      <c r="D16" s="33">
        <v>689</v>
      </c>
      <c r="E16" s="33">
        <v>0</v>
      </c>
      <c r="F16" s="34">
        <v>0</v>
      </c>
      <c r="G16" s="33">
        <f t="shared" si="6"/>
        <v>689</v>
      </c>
      <c r="H16" s="3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</row>
    <row r="17" customFormat="1" ht="27.75" customHeight="1" outlineLevel="2" spans="1:223">
      <c r="A17" s="27"/>
      <c r="B17" s="28"/>
      <c r="C17" s="32" t="s">
        <v>29</v>
      </c>
      <c r="D17" s="33">
        <v>57</v>
      </c>
      <c r="E17" s="33">
        <v>57</v>
      </c>
      <c r="F17" s="34">
        <v>1</v>
      </c>
      <c r="G17" s="33">
        <f t="shared" si="6"/>
        <v>0</v>
      </c>
      <c r="H17" s="3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</row>
    <row r="18" customFormat="1" ht="27.75" customHeight="1" outlineLevel="1" spans="1:223">
      <c r="A18" s="27">
        <v>4</v>
      </c>
      <c r="B18" s="28" t="s">
        <v>30</v>
      </c>
      <c r="C18" s="29" t="s">
        <v>19</v>
      </c>
      <c r="D18" s="30">
        <f t="shared" ref="D18:G18" si="7">SUBTOTAL(9,D19:D24)</f>
        <v>25599.7</v>
      </c>
      <c r="E18" s="30">
        <f t="shared" si="7"/>
        <v>17844</v>
      </c>
      <c r="F18" s="25">
        <f>E18/D18</f>
        <v>0.697039418430685</v>
      </c>
      <c r="G18" s="30">
        <f t="shared" si="7"/>
        <v>7755.7</v>
      </c>
      <c r="H18" s="31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</row>
    <row r="19" customFormat="1" ht="27.75" customHeight="1" outlineLevel="2" spans="1:223">
      <c r="A19" s="27"/>
      <c r="B19" s="28"/>
      <c r="C19" s="32" t="s">
        <v>31</v>
      </c>
      <c r="D19" s="33">
        <v>5710</v>
      </c>
      <c r="E19" s="33">
        <v>0</v>
      </c>
      <c r="F19" s="34">
        <v>0</v>
      </c>
      <c r="G19" s="33">
        <f t="shared" ref="G19:G24" si="8">D19-E19</f>
        <v>5710</v>
      </c>
      <c r="H19" s="3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</row>
    <row r="20" customFormat="1" ht="27.75" customHeight="1" outlineLevel="2" spans="1:223">
      <c r="A20" s="27"/>
      <c r="B20" s="28"/>
      <c r="C20" s="32" t="s">
        <v>32</v>
      </c>
      <c r="D20" s="33">
        <v>17044</v>
      </c>
      <c r="E20" s="36">
        <v>17044</v>
      </c>
      <c r="F20" s="34">
        <v>1</v>
      </c>
      <c r="G20" s="33">
        <f t="shared" si="8"/>
        <v>0</v>
      </c>
      <c r="H20" s="3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</row>
    <row r="21" customFormat="1" ht="27.75" customHeight="1" outlineLevel="2" spans="1:223">
      <c r="A21" s="27"/>
      <c r="B21" s="28"/>
      <c r="C21" s="32" t="s">
        <v>33</v>
      </c>
      <c r="D21" s="33">
        <v>1492</v>
      </c>
      <c r="E21" s="36">
        <v>500</v>
      </c>
      <c r="F21" s="34">
        <v>0.335120643431635</v>
      </c>
      <c r="G21" s="33">
        <f t="shared" si="8"/>
        <v>992</v>
      </c>
      <c r="H21" s="3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</row>
    <row r="22" customFormat="1" ht="27.75" customHeight="1" outlineLevel="2" spans="1:223">
      <c r="A22" s="27"/>
      <c r="B22" s="28"/>
      <c r="C22" s="32" t="s">
        <v>34</v>
      </c>
      <c r="D22" s="33">
        <v>379.7</v>
      </c>
      <c r="E22" s="33">
        <v>0</v>
      </c>
      <c r="F22" s="34">
        <v>0</v>
      </c>
      <c r="G22" s="33">
        <f t="shared" si="8"/>
        <v>379.7</v>
      </c>
      <c r="H22" s="3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</row>
    <row r="23" customFormat="1" ht="27.75" customHeight="1" outlineLevel="2" spans="1:223">
      <c r="A23" s="27"/>
      <c r="B23" s="28"/>
      <c r="C23" s="32" t="s">
        <v>35</v>
      </c>
      <c r="D23" s="33">
        <v>0</v>
      </c>
      <c r="E23" s="33">
        <v>0</v>
      </c>
      <c r="F23" s="37" t="e">
        <v>#DIV/0!</v>
      </c>
      <c r="G23" s="33">
        <f t="shared" si="8"/>
        <v>0</v>
      </c>
      <c r="H23" s="3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</row>
    <row r="24" customFormat="1" ht="27.75" customHeight="1" outlineLevel="2" spans="1:223">
      <c r="A24" s="27"/>
      <c r="B24" s="28"/>
      <c r="C24" s="32" t="s">
        <v>36</v>
      </c>
      <c r="D24" s="33">
        <v>974</v>
      </c>
      <c r="E24" s="33">
        <v>300</v>
      </c>
      <c r="F24" s="34">
        <f>E24/D24</f>
        <v>0.308008213552361</v>
      </c>
      <c r="G24" s="33">
        <f t="shared" si="8"/>
        <v>674</v>
      </c>
      <c r="H24" s="35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</row>
    <row r="25" customFormat="1" ht="27.75" customHeight="1" outlineLevel="1" spans="1:223">
      <c r="A25" s="27">
        <v>5</v>
      </c>
      <c r="B25" s="28" t="s">
        <v>37</v>
      </c>
      <c r="C25" s="29" t="s">
        <v>19</v>
      </c>
      <c r="D25" s="30">
        <f t="shared" ref="D25:G25" si="9">SUBTOTAL(9,D26:D35)</f>
        <v>39178.84</v>
      </c>
      <c r="E25" s="30">
        <f t="shared" si="9"/>
        <v>31974.858929</v>
      </c>
      <c r="F25" s="25">
        <f>E25/D25</f>
        <v>0.816125718091705</v>
      </c>
      <c r="G25" s="30">
        <f t="shared" si="9"/>
        <v>7203.981071</v>
      </c>
      <c r="H25" s="31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</row>
    <row r="26" customFormat="1" ht="27.75" customHeight="1" outlineLevel="2" spans="1:223">
      <c r="A26" s="27"/>
      <c r="B26" s="28"/>
      <c r="C26" s="32" t="s">
        <v>38</v>
      </c>
      <c r="D26" s="33">
        <v>2112</v>
      </c>
      <c r="E26" s="36">
        <v>1517.698879</v>
      </c>
      <c r="F26" s="34">
        <v>0.718607423768939</v>
      </c>
      <c r="G26" s="33">
        <f t="shared" ref="G26:G35" si="10">D26-E26</f>
        <v>594.301121</v>
      </c>
      <c r="H26" s="3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</row>
    <row r="27" customFormat="1" ht="27.75" customHeight="1" outlineLevel="2" spans="1:223">
      <c r="A27" s="27"/>
      <c r="B27" s="28"/>
      <c r="C27" s="32" t="s">
        <v>39</v>
      </c>
      <c r="D27" s="33">
        <v>90.54</v>
      </c>
      <c r="E27" s="33">
        <v>62.22</v>
      </c>
      <c r="F27" s="34">
        <v>0.687210072895957</v>
      </c>
      <c r="G27" s="33">
        <f t="shared" si="10"/>
        <v>28.32</v>
      </c>
      <c r="H27" s="3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</row>
    <row r="28" customFormat="1" ht="27.75" customHeight="1" outlineLevel="2" spans="1:223">
      <c r="A28" s="27"/>
      <c r="B28" s="28"/>
      <c r="C28" s="32" t="s">
        <v>40</v>
      </c>
      <c r="D28" s="33">
        <v>530.9</v>
      </c>
      <c r="E28" s="33">
        <v>0</v>
      </c>
      <c r="F28" s="34">
        <v>0</v>
      </c>
      <c r="G28" s="33">
        <f t="shared" si="10"/>
        <v>530.9</v>
      </c>
      <c r="H28" s="35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</row>
    <row r="29" customFormat="1" ht="27.75" customHeight="1" outlineLevel="2" spans="1:223">
      <c r="A29" s="27"/>
      <c r="B29" s="28"/>
      <c r="C29" s="32" t="s">
        <v>41</v>
      </c>
      <c r="D29" s="33">
        <v>858.7</v>
      </c>
      <c r="E29" s="33">
        <v>0</v>
      </c>
      <c r="F29" s="34">
        <v>0</v>
      </c>
      <c r="G29" s="33">
        <f t="shared" si="10"/>
        <v>858.7</v>
      </c>
      <c r="H29" s="3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</row>
    <row r="30" customFormat="1" ht="27.75" customHeight="1" outlineLevel="2" spans="1:223">
      <c r="A30" s="27"/>
      <c r="B30" s="28"/>
      <c r="C30" s="32" t="s">
        <v>42</v>
      </c>
      <c r="D30" s="33">
        <v>2437</v>
      </c>
      <c r="E30" s="36">
        <v>1656</v>
      </c>
      <c r="F30" s="34">
        <v>0.679524004924087</v>
      </c>
      <c r="G30" s="33">
        <f t="shared" si="10"/>
        <v>781</v>
      </c>
      <c r="H30" s="35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</row>
    <row r="31" customFormat="1" ht="27.75" customHeight="1" outlineLevel="2" spans="1:223">
      <c r="A31" s="27"/>
      <c r="B31" s="28"/>
      <c r="C31" s="32" t="s">
        <v>43</v>
      </c>
      <c r="D31" s="33">
        <v>976.3</v>
      </c>
      <c r="E31" s="33">
        <v>275.9</v>
      </c>
      <c r="F31" s="34">
        <v>0.282597562224726</v>
      </c>
      <c r="G31" s="33">
        <f t="shared" si="10"/>
        <v>700.4</v>
      </c>
      <c r="H31" s="3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</row>
    <row r="32" customFormat="1" ht="27.75" customHeight="1" outlineLevel="2" spans="1:223">
      <c r="A32" s="27"/>
      <c r="B32" s="28"/>
      <c r="C32" s="32" t="s">
        <v>44</v>
      </c>
      <c r="D32" s="33">
        <v>5725.4</v>
      </c>
      <c r="E32" s="36">
        <v>3213.5</v>
      </c>
      <c r="F32" s="34">
        <v>0.561270828239075</v>
      </c>
      <c r="G32" s="33">
        <f t="shared" si="10"/>
        <v>2511.9</v>
      </c>
      <c r="H32" s="35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</row>
    <row r="33" customFormat="1" ht="27.75" customHeight="1" outlineLevel="2" spans="1:223">
      <c r="A33" s="27"/>
      <c r="B33" s="28"/>
      <c r="C33" s="32" t="s">
        <v>45</v>
      </c>
      <c r="D33" s="33">
        <v>20522</v>
      </c>
      <c r="E33" s="36">
        <v>20222</v>
      </c>
      <c r="F33" s="34">
        <v>0.985381541760062</v>
      </c>
      <c r="G33" s="33">
        <f t="shared" si="10"/>
        <v>300</v>
      </c>
      <c r="H33" s="3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</row>
    <row r="34" customFormat="1" ht="27.75" customHeight="1" outlineLevel="2" spans="1:223">
      <c r="A34" s="27"/>
      <c r="B34" s="28"/>
      <c r="C34" s="32" t="s">
        <v>46</v>
      </c>
      <c r="D34" s="33">
        <v>5717</v>
      </c>
      <c r="E34" s="38">
        <v>5001.71135</v>
      </c>
      <c r="F34" s="34">
        <v>0.874883916389715</v>
      </c>
      <c r="G34" s="33">
        <f t="shared" si="10"/>
        <v>715.28865</v>
      </c>
      <c r="H34" s="35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</row>
    <row r="35" customFormat="1" ht="27.75" customHeight="1" outlineLevel="2" spans="1:223">
      <c r="A35" s="27"/>
      <c r="B35" s="28"/>
      <c r="C35" s="32" t="s">
        <v>47</v>
      </c>
      <c r="D35" s="33">
        <v>209</v>
      </c>
      <c r="E35" s="33">
        <v>25.8287</v>
      </c>
      <c r="F35" s="34">
        <v>0.123582296650718</v>
      </c>
      <c r="G35" s="33">
        <f t="shared" si="10"/>
        <v>183.1713</v>
      </c>
      <c r="H35" s="3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</row>
    <row r="36" customFormat="1" ht="27.75" customHeight="1" outlineLevel="1" spans="1:223">
      <c r="A36" s="27">
        <v>6</v>
      </c>
      <c r="B36" s="28" t="s">
        <v>48</v>
      </c>
      <c r="C36" s="29" t="s">
        <v>19</v>
      </c>
      <c r="D36" s="30">
        <f t="shared" ref="D36:G36" si="11">SUBTOTAL(9,D37:D37)</f>
        <v>26150</v>
      </c>
      <c r="E36" s="30">
        <f t="shared" si="11"/>
        <v>18166.04</v>
      </c>
      <c r="F36" s="25">
        <f t="shared" ref="F36:F38" si="12">E36/D36</f>
        <v>0.69468604206501</v>
      </c>
      <c r="G36" s="30">
        <f t="shared" si="11"/>
        <v>7983.96</v>
      </c>
      <c r="H36" s="31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</row>
    <row r="37" customFormat="1" ht="27.75" customHeight="1" outlineLevel="2" spans="1:223">
      <c r="A37" s="27"/>
      <c r="B37" s="28"/>
      <c r="C37" s="32" t="s">
        <v>49</v>
      </c>
      <c r="D37" s="33">
        <v>26150</v>
      </c>
      <c r="E37" s="33">
        <v>18166.04</v>
      </c>
      <c r="F37" s="34">
        <f t="shared" si="12"/>
        <v>0.69468604206501</v>
      </c>
      <c r="G37" s="33">
        <f t="shared" ref="G37:G41" si="13">D37-E37</f>
        <v>7983.96</v>
      </c>
      <c r="H37" s="3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</row>
    <row r="38" customFormat="1" ht="27.75" customHeight="1" outlineLevel="1" spans="1:223">
      <c r="A38" s="27">
        <v>7</v>
      </c>
      <c r="B38" s="28" t="s">
        <v>50</v>
      </c>
      <c r="C38" s="29" t="s">
        <v>19</v>
      </c>
      <c r="D38" s="30">
        <f t="shared" ref="D38:G38" si="14">SUBTOTAL(9,D39:D41)</f>
        <v>27009.9</v>
      </c>
      <c r="E38" s="39">
        <f t="shared" si="14"/>
        <v>13302.364862</v>
      </c>
      <c r="F38" s="25">
        <f t="shared" si="12"/>
        <v>0.492499596888548</v>
      </c>
      <c r="G38" s="30">
        <f t="shared" si="14"/>
        <v>13707.535138</v>
      </c>
      <c r="H38" s="31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</row>
    <row r="39" customFormat="1" ht="27.75" customHeight="1" outlineLevel="2" spans="1:223">
      <c r="A39" s="27"/>
      <c r="B39" s="28"/>
      <c r="C39" s="32" t="s">
        <v>51</v>
      </c>
      <c r="D39" s="33">
        <v>25167.2</v>
      </c>
      <c r="E39" s="36">
        <v>12416.9</v>
      </c>
      <c r="F39" s="34">
        <v>0.483739549890333</v>
      </c>
      <c r="G39" s="33">
        <f t="shared" si="13"/>
        <v>12750.3</v>
      </c>
      <c r="H39" s="3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</row>
    <row r="40" customFormat="1" ht="27.75" customHeight="1" outlineLevel="2" spans="1:223">
      <c r="A40" s="27"/>
      <c r="B40" s="28"/>
      <c r="C40" s="32" t="s">
        <v>52</v>
      </c>
      <c r="D40" s="33">
        <v>1603.7</v>
      </c>
      <c r="E40" s="36">
        <v>879.164862</v>
      </c>
      <c r="F40" s="34">
        <v>0.548210302425641</v>
      </c>
      <c r="G40" s="33">
        <f t="shared" si="13"/>
        <v>724.535138</v>
      </c>
      <c r="H40" s="3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</row>
    <row r="41" customFormat="1" ht="27.75" customHeight="1" outlineLevel="2" spans="1:223">
      <c r="A41" s="27"/>
      <c r="B41" s="28"/>
      <c r="C41" s="32" t="s">
        <v>53</v>
      </c>
      <c r="D41" s="33">
        <v>239</v>
      </c>
      <c r="E41" s="38">
        <v>6.3</v>
      </c>
      <c r="F41" s="33">
        <v>0.0263598326359833</v>
      </c>
      <c r="G41" s="33">
        <f t="shared" si="13"/>
        <v>232.7</v>
      </c>
      <c r="H41" s="35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</row>
    <row r="42" customFormat="1" ht="27.75" customHeight="1" outlineLevel="1" spans="1:223">
      <c r="A42" s="27">
        <v>8</v>
      </c>
      <c r="B42" s="28" t="s">
        <v>54</v>
      </c>
      <c r="C42" s="29" t="s">
        <v>19</v>
      </c>
      <c r="D42" s="30">
        <f>SUBTOTAL(9,D43:D43)</f>
        <v>187.9</v>
      </c>
      <c r="E42" s="30">
        <f>SUBTOTAL(9,E43:E43)</f>
        <v>0</v>
      </c>
      <c r="F42" s="25">
        <f>E42/D42</f>
        <v>0</v>
      </c>
      <c r="G42" s="30">
        <f>SUBTOTAL(9,G43:G43)</f>
        <v>187.9</v>
      </c>
      <c r="H42" s="31">
        <v>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</row>
    <row r="43" customFormat="1" ht="27.75" customHeight="1" outlineLevel="2" spans="1:223">
      <c r="A43" s="27"/>
      <c r="B43" s="28"/>
      <c r="C43" s="32" t="s">
        <v>55</v>
      </c>
      <c r="D43" s="33">
        <v>187.9</v>
      </c>
      <c r="E43" s="33">
        <v>0</v>
      </c>
      <c r="F43" s="34">
        <v>0</v>
      </c>
      <c r="G43" s="33">
        <f>D43-E43</f>
        <v>187.9</v>
      </c>
      <c r="H43" s="35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</row>
    <row r="44" customFormat="1" ht="27.75" customHeight="1" outlineLevel="1" spans="1:223">
      <c r="A44" s="27">
        <v>9</v>
      </c>
      <c r="B44" s="28" t="s">
        <v>56</v>
      </c>
      <c r="C44" s="29" t="s">
        <v>19</v>
      </c>
      <c r="D44" s="30">
        <f>SUBTOTAL(9,D45:D45)</f>
        <v>117.3</v>
      </c>
      <c r="E44" s="30">
        <f>SUBTOTAL(9,E45:E45)</f>
        <v>0</v>
      </c>
      <c r="F44" s="25">
        <f>E44/D44</f>
        <v>0</v>
      </c>
      <c r="G44" s="30">
        <f>SUBTOTAL(9,G45:G45)</f>
        <v>117.3</v>
      </c>
      <c r="H44" s="31">
        <v>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</row>
    <row r="45" customFormat="1" ht="27.75" customHeight="1" outlineLevel="2" spans="1:223">
      <c r="A45" s="27"/>
      <c r="B45" s="28"/>
      <c r="C45" s="32" t="s">
        <v>57</v>
      </c>
      <c r="D45" s="33">
        <v>117.3</v>
      </c>
      <c r="E45" s="33">
        <v>0</v>
      </c>
      <c r="F45" s="34">
        <v>0</v>
      </c>
      <c r="G45" s="33">
        <f>D45-E45</f>
        <v>117.3</v>
      </c>
      <c r="H45" s="3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</row>
    <row r="46" s="2" customFormat="1" spans="1:223">
      <c r="A46" s="3"/>
      <c r="B46" s="4"/>
      <c r="D46" s="5"/>
      <c r="F46" s="6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</row>
  </sheetData>
  <autoFilter ref="A6:HO45">
    <extLst/>
  </autoFilter>
  <mergeCells count="9">
    <mergeCell ref="A1:H1"/>
    <mergeCell ref="E3:G3"/>
    <mergeCell ref="E4:F4"/>
    <mergeCell ref="A3:A5"/>
    <mergeCell ref="B3:B5"/>
    <mergeCell ref="C3:C5"/>
    <mergeCell ref="D3:D5"/>
    <mergeCell ref="G4:G5"/>
    <mergeCell ref="H3:H5"/>
  </mergeCells>
  <printOptions horizontalCentered="1"/>
  <pageMargins left="0.708333333333333" right="0.708333333333333" top="0.590277777777778" bottom="0.66875" header="0.314583333333333" footer="0.314583333333333"/>
  <pageSetup paperSize="9" scale="73" fitToHeight="0" orientation="landscape" horizontalDpi="600"/>
  <headerFooter>
    <oddFooter>&amp;C第 &amp;P 页，共 &amp;N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1 " > < c o m m e n t   s : r e f = " E 3 "   r g b C l r = " 1 7 C 0 6 8 " / > < c o m m e n t   s : r e f = " L 4 "   r g b C l r = " 1 7 C 0 6 8 " / > < c o m m e n t   s : r e f = " M 4 "   r g b C l r = " 1 7 C 0 6 8 " / > < c o m m e n t   s : r e f = " S 4 "   r g b C l r = " 1 7 C 5 C 0 " / > < / c o m m e n t L i s t > < c o m m e n t L i s t   s h e e t S t i d = " 2 2 " > < c o m m e n t   s : r e f = " E 3 "   r g b C l r = " 1 7 C 0 6 8 " / > < c o m m e n t   s : r e f = " L 4 "   r g b C l r = " 1 7 C 0 6 8 " / > < c o m m e n t   s : r e f = " M 4 "   r g b C l r = " 1 7 C 0 6 8 " / > < c o m m e n t   s : r e f = " S 4 "   r g b C l r = " 1 7 C 5 C 0 " / > < c o m m e n t   s : r e f = " K 3 4 "   r g b C l r = " 1 7 C 5 C 0 " / > < c o m m e n t   s : r e f = " K 3 8 "   r g b C l r = " 1 7 C 5 C 0 " / > < / c o m m e n t L i s t > < c o m m e n t L i s t   s h e e t S t i d = " 2 3 " > < c o m m e n t   s : r e f = " E 3 "   r g b C l r = " 1 7 C 0 6 8 " / > < c o m m e n t   s : r e f = " L 4 "   r g b C l r = " 1 7 C 0 6 8 " / > < c o m m e n t   s : r e f = " M 4 "   r g b C l r = " 1 7 C 0 6 8 " / > < c o m m e n t   s : r e f = " S 4 "   r g b C l r = " 1 7 C 5 C 0 " / > < c o m m e n t   s : r e f = " K 3 4 "   r g b C l r = " 1 7 C 5 C 0 " / > < c o m m e n t   s : r e f = " K 3 8 "   r g b C l r = " 1 7 C 5 C 0 " / > < / c o m m e n t L i s t > < c o m m e n t L i s t   s h e e t S t i d = " 1 4 " > < c o m m e n t   s : r e f = " E 3 "   r g b C l r = " 1 7 C 0 6 8 " / > < c o m m e n t   s : r e f = " T 4 "   r g b C l r = " 1 7 C 5 C 0 " / > < c o m m e n t   s : r e f = " S 6 5 "   r g b C l r = " 2 0 C 5 8 8 " / > < / c o m m e n t L i s t > < c o m m e n t L i s t   s h e e t S t i d = " 2 5 " /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2022年汇报 (总计)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2021-02-02T09:03:00Z</dcterms:created>
  <cp:lastPrinted>2021-11-12T00:54:00Z</cp:lastPrinted>
  <dcterms:modified xsi:type="dcterms:W3CDTF">2022-09-28T10:55:04Z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C7F4FC8DADE249F0A8D996948473B20E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false</vt:bool>
  </property>
  <property fmtid="{D5CDD505-2E9C-101B-9397-08002B2CF9AE}" pid="5" name="commondata">
    <vt:lpwstr>eyJoZGlkIjoiOGQwNDE5ZDZmODUwNDIwOTFiMWUzMjIyMzNmZTYwMTYifQ==</vt:lpwstr>
  </property>
</Properties>
</file>